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\\cihs.ad.gov.on.ca\MECP\Groups\LEGACY\LRCPLON7FP00001\Groups\TECH SUPPORT\APEP Unit\Air\Sarnia Air Monitoring Network\CASA\NonContinuous Data and Quarterly Updates\2022Q4 CASA Quarterly Update\"/>
    </mc:Choice>
  </mc:AlternateContent>
  <xr:revisionPtr revIDLastSave="0" documentId="13_ncr:1_{71E24936-BDBA-4749-8B41-BD853C47864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B-CASA" sheetId="8" r:id="rId1"/>
  </sheets>
  <definedNames>
    <definedName name="Chem">#REF!</definedName>
    <definedName name="kount">#REF!</definedName>
    <definedName name="Name">OFFSET(#REF!,0,Chem,1,1)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8" l="1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12" i="8"/>
  <c r="D13" i="8"/>
  <c r="C13" i="8" s="1"/>
  <c r="C14" i="8"/>
  <c r="D14" i="8"/>
  <c r="D15" i="8"/>
  <c r="C15" i="8" s="1"/>
  <c r="C16" i="8"/>
  <c r="D16" i="8"/>
  <c r="D17" i="8"/>
  <c r="C17" i="8" s="1"/>
  <c r="D18" i="8"/>
  <c r="C18" i="8" s="1"/>
  <c r="C19" i="8"/>
  <c r="D19" i="8"/>
  <c r="C20" i="8"/>
  <c r="D20" i="8"/>
  <c r="D21" i="8"/>
  <c r="C21" i="8" s="1"/>
  <c r="C22" i="8"/>
  <c r="D22" i="8"/>
  <c r="D23" i="8"/>
  <c r="C23" i="8" s="1"/>
  <c r="D24" i="8"/>
  <c r="C24" i="8" s="1"/>
  <c r="D25" i="8"/>
  <c r="C25" i="8" s="1"/>
  <c r="C26" i="8"/>
  <c r="D26" i="8"/>
  <c r="C27" i="8"/>
  <c r="D27" i="8"/>
  <c r="D28" i="8"/>
  <c r="C28" i="8" s="1"/>
  <c r="D29" i="8"/>
  <c r="C29" i="8" s="1"/>
  <c r="D30" i="8"/>
  <c r="C30" i="8" s="1"/>
  <c r="D31" i="8"/>
  <c r="C31" i="8" s="1"/>
  <c r="C32" i="8"/>
  <c r="D32" i="8"/>
  <c r="D33" i="8"/>
  <c r="C33" i="8" s="1"/>
  <c r="D34" i="8"/>
  <c r="C34" i="8" s="1"/>
  <c r="D35" i="8"/>
  <c r="C35" i="8" s="1"/>
  <c r="C36" i="8"/>
  <c r="D36" i="8"/>
  <c r="D37" i="8"/>
  <c r="C37" i="8" s="1"/>
  <c r="C38" i="8"/>
  <c r="D38" i="8"/>
  <c r="D39" i="8"/>
  <c r="C39" i="8" s="1"/>
  <c r="D40" i="8"/>
  <c r="C40" i="8" s="1"/>
  <c r="C41" i="8"/>
  <c r="D41" i="8"/>
  <c r="D42" i="8"/>
  <c r="C42" i="8" s="1"/>
  <c r="D43" i="8"/>
  <c r="C43" i="8" s="1"/>
  <c r="D44" i="8"/>
  <c r="C44" i="8" s="1"/>
  <c r="D45" i="8"/>
  <c r="C45" i="8" s="1"/>
  <c r="C46" i="8"/>
  <c r="D46" i="8"/>
  <c r="D47" i="8"/>
  <c r="C47" i="8" s="1"/>
  <c r="C48" i="8"/>
  <c r="D48" i="8"/>
  <c r="D49" i="8"/>
  <c r="C49" i="8" s="1"/>
  <c r="D50" i="8"/>
  <c r="C50" i="8" s="1"/>
  <c r="D51" i="8"/>
  <c r="C51" i="8" s="1"/>
  <c r="C52" i="8"/>
  <c r="D52" i="8"/>
  <c r="D53" i="8"/>
  <c r="C53" i="8" s="1"/>
  <c r="D54" i="8"/>
  <c r="C54" i="8" s="1"/>
  <c r="D55" i="8"/>
  <c r="C55" i="8" s="1"/>
  <c r="C56" i="8"/>
  <c r="D56" i="8"/>
  <c r="D57" i="8"/>
  <c r="C57" i="8" s="1"/>
  <c r="D58" i="8"/>
  <c r="C58" i="8" s="1"/>
  <c r="D59" i="8"/>
  <c r="C59" i="8" s="1"/>
  <c r="D60" i="8"/>
  <c r="C60" i="8" s="1"/>
  <c r="C61" i="8"/>
  <c r="D61" i="8"/>
  <c r="D62" i="8"/>
  <c r="C62" i="8" s="1"/>
  <c r="D63" i="8"/>
  <c r="C63" i="8" s="1"/>
  <c r="D64" i="8"/>
  <c r="C64" i="8" s="1"/>
  <c r="D65" i="8"/>
  <c r="C65" i="8" s="1"/>
  <c r="C66" i="8"/>
  <c r="D66" i="8"/>
  <c r="C67" i="8"/>
  <c r="D67" i="8"/>
  <c r="D68" i="8"/>
  <c r="C68" i="8" s="1"/>
  <c r="C69" i="8"/>
  <c r="D69" i="8"/>
  <c r="D70" i="8"/>
  <c r="C70" i="8" s="1"/>
  <c r="D71" i="8"/>
  <c r="C71" i="8" s="1"/>
  <c r="D72" i="8"/>
  <c r="C72" i="8" s="1"/>
  <c r="D73" i="8"/>
  <c r="C73" i="8" s="1"/>
  <c r="D74" i="8"/>
  <c r="C74" i="8" s="1"/>
  <c r="D75" i="8"/>
  <c r="C75" i="8" s="1"/>
  <c r="C76" i="8"/>
  <c r="D76" i="8"/>
  <c r="D12" i="8"/>
  <c r="C12" i="8"/>
</calcChain>
</file>

<file path=xl/sharedStrings.xml><?xml version="1.0" encoding="utf-8"?>
<sst xmlns="http://schemas.openxmlformats.org/spreadsheetml/2006/main" count="1862" uniqueCount="127">
  <si>
    <t>Station:</t>
  </si>
  <si>
    <t>Data Updated:</t>
  </si>
  <si>
    <t>Maximum</t>
  </si>
  <si>
    <t>Minimum</t>
  </si>
  <si>
    <t>24-hour AAQC</t>
  </si>
  <si>
    <t>No. of valid samples</t>
  </si>
  <si>
    <t>No. &gt; 24-hour AAQC</t>
  </si>
  <si>
    <t>Clean Air Sarnia and Area - VOC Results</t>
  </si>
  <si>
    <t>Chloromethane</t>
  </si>
  <si>
    <t>1,3-Butadiene</t>
  </si>
  <si>
    <t>Chloroethane</t>
  </si>
  <si>
    <t>1,1-Dichloroethane</t>
  </si>
  <si>
    <t>Chloroform</t>
  </si>
  <si>
    <t>1,2-Dichloroethane</t>
  </si>
  <si>
    <t>1,1,1-Trichloroethane</t>
  </si>
  <si>
    <t>Benzene</t>
  </si>
  <si>
    <t>Cyclohexane</t>
  </si>
  <si>
    <t>1,2-Dichloropropane</t>
  </si>
  <si>
    <t>1,1,2-Trichloroethane</t>
  </si>
  <si>
    <t>Toluene</t>
  </si>
  <si>
    <t>Chlorobenzene</t>
  </si>
  <si>
    <t>Ethylbenzene</t>
  </si>
  <si>
    <t>Bromoform</t>
  </si>
  <si>
    <t>Styrene</t>
  </si>
  <si>
    <t>o-Xylene</t>
  </si>
  <si>
    <t>1,3,5-Trimethylbenzene</t>
  </si>
  <si>
    <t>1,2,4-Trimethylbenzene</t>
  </si>
  <si>
    <t>1,4-Dichlorobenzene</t>
  </si>
  <si>
    <t>1,2-Dichlorobenzene</t>
  </si>
  <si>
    <t>Matrix:</t>
  </si>
  <si>
    <t>Method:</t>
  </si>
  <si>
    <t>GC/MS</t>
  </si>
  <si>
    <t>Trichloroethylene</t>
  </si>
  <si>
    <t>SUMMA Canisters</t>
  </si>
  <si>
    <t>Acetone</t>
  </si>
  <si>
    <t>Allyl chloride</t>
  </si>
  <si>
    <t>Benzyl chloride</t>
  </si>
  <si>
    <t>Bromodichloromethane</t>
  </si>
  <si>
    <t>Bromomethane</t>
  </si>
  <si>
    <t>Carbon Disulfide</t>
  </si>
  <si>
    <t>Carbon Tetrachloride</t>
  </si>
  <si>
    <t>Dibromochloromethane</t>
  </si>
  <si>
    <t>1,2-Dibromoethane</t>
  </si>
  <si>
    <t>1,3-Dichlorobenzene</t>
  </si>
  <si>
    <t>Dichlorodifluoromethane</t>
  </si>
  <si>
    <t>1,1-Dichloroethene</t>
  </si>
  <si>
    <t>cis-1,2-Dichloroethene</t>
  </si>
  <si>
    <t>trans-1,2-Dichloroethene</t>
  </si>
  <si>
    <t>Methylene chloride</t>
  </si>
  <si>
    <t>cis-1,3-Dichloropropene</t>
  </si>
  <si>
    <t>trans-1,3-Dichloropropene</t>
  </si>
  <si>
    <t>1,4-Dioxane</t>
  </si>
  <si>
    <t>Ethyl acetate</t>
  </si>
  <si>
    <t>4-Ethyltoluene</t>
  </si>
  <si>
    <t>n-Heptane</t>
  </si>
  <si>
    <t>Hexachlorobutadiene</t>
  </si>
  <si>
    <t>n-Hexane</t>
  </si>
  <si>
    <t>2-Hexanone</t>
  </si>
  <si>
    <t>Isooctane</t>
  </si>
  <si>
    <t>Isopropylbenzene</t>
  </si>
  <si>
    <t>Methyl ethyl ketone</t>
  </si>
  <si>
    <t>Methyl isobutyl ketone</t>
  </si>
  <si>
    <t>Propylene</t>
  </si>
  <si>
    <t>1,1,2,2-Tetrachloroethane</t>
  </si>
  <si>
    <t>Tetrachloroethylene</t>
  </si>
  <si>
    <t>Tetrahydrofuran</t>
  </si>
  <si>
    <t>Freon 113</t>
  </si>
  <si>
    <t>1,2,4-Trichlorobenzene</t>
  </si>
  <si>
    <t>Trichlorofluoromethane</t>
  </si>
  <si>
    <t>Freon 114</t>
  </si>
  <si>
    <t>Vinyl acetate</t>
  </si>
  <si>
    <t>Vinyl bromide</t>
  </si>
  <si>
    <t>Vinyl chloride</t>
  </si>
  <si>
    <t>m&amp;p-Xylene</t>
  </si>
  <si>
    <t>Methyl tert-butyl ether</t>
  </si>
  <si>
    <t>Substance Name</t>
  </si>
  <si>
    <t>Naphthalene</t>
  </si>
  <si>
    <t>&lt;0.63</t>
  </si>
  <si>
    <t>&lt;1.0</t>
  </si>
  <si>
    <t>&lt;1.3</t>
  </si>
  <si>
    <t>&lt;2.1</t>
  </si>
  <si>
    <t>&lt;0.78</t>
  </si>
  <si>
    <t>&lt;0.44</t>
  </si>
  <si>
    <t>&lt;0.62</t>
  </si>
  <si>
    <t>&lt;0.92</t>
  </si>
  <si>
    <t>&lt;1.7</t>
  </si>
  <si>
    <t>&lt;0.53</t>
  </si>
  <si>
    <t>&lt;0.98</t>
  </si>
  <si>
    <t>&lt;1.5</t>
  </si>
  <si>
    <t>&lt;1.2</t>
  </si>
  <si>
    <t>&lt;0.81</t>
  </si>
  <si>
    <t>&lt;0.79</t>
  </si>
  <si>
    <t>&lt;0.69</t>
  </si>
  <si>
    <t>&lt;0.91</t>
  </si>
  <si>
    <t>&lt;0.72</t>
  </si>
  <si>
    <t>&lt;0.87</t>
  </si>
  <si>
    <t>&lt;0.82</t>
  </si>
  <si>
    <t>&lt;4.1</t>
  </si>
  <si>
    <t>&lt;0.93</t>
  </si>
  <si>
    <t>&lt;0.59</t>
  </si>
  <si>
    <t>&lt;0.85</t>
  </si>
  <si>
    <t>&lt;1.4</t>
  </si>
  <si>
    <t>&lt;1.1</t>
  </si>
  <si>
    <t>&lt;1.8</t>
  </si>
  <si>
    <t>&lt;0.51</t>
  </si>
  <si>
    <t>&lt;0.64</t>
  </si>
  <si>
    <t>&lt;0.70</t>
  </si>
  <si>
    <t>&lt;0.75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</si>
  <si>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</si>
  <si>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r>
      <t xml:space="preserve">All concentrations in units of </t>
    </r>
    <r>
      <rPr>
        <b/>
        <sz val="11"/>
        <color theme="1"/>
        <rFont val="Calibri"/>
        <family val="2"/>
      </rPr>
      <t>µg/m3</t>
    </r>
    <r>
      <rPr>
        <b/>
        <sz val="11"/>
        <color theme="1"/>
        <rFont val="Calibri"/>
        <family val="2"/>
        <scheme val="minor"/>
      </rPr>
      <t xml:space="preserve"> unless otherwise noted</t>
    </r>
  </si>
  <si>
    <t>Notes:</t>
  </si>
  <si>
    <t>&lt; - Below method detection limit</t>
  </si>
  <si>
    <t>[2] Samples were scheduled to be collected on January 10, 2021. This was reschedule and samples were collected on January 16, 2021.</t>
  </si>
  <si>
    <t>River Bend</t>
  </si>
  <si>
    <t>&lt;0.76</t>
  </si>
  <si>
    <t>&lt;0.45</t>
  </si>
  <si>
    <t>&lt;1.6</t>
  </si>
  <si>
    <t>&lt;0.41</t>
  </si>
  <si>
    <t>&lt;0.86</t>
  </si>
  <si>
    <t>&lt;19</t>
  </si>
  <si>
    <t>&lt;2.9</t>
  </si>
  <si>
    <t>&lt;0.32</t>
  </si>
  <si>
    <t>&lt;3.8</t>
  </si>
  <si>
    <t>&lt;1.9</t>
  </si>
  <si>
    <r>
      <t xml:space="preserve">4-Bromofluorobenzene </t>
    </r>
    <r>
      <rPr>
        <b/>
        <vertAlign val="superscript"/>
        <sz val="8"/>
        <color rgb="FF000000"/>
        <rFont val="Open Sans"/>
        <family val="2"/>
      </rPr>
      <t>[3]</t>
    </r>
  </si>
  <si>
    <t>-</t>
  </si>
  <si>
    <t xml:space="preserve">[3] 4-Bromofluorobenzene (CAS 460-00-4) concentrations are presented as 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</si>
</sst>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#\-##\-#"/>
    <numFmt numFmtId="166" formatCode="0.00;;&quot;ND&quot;"/>
    <numFmt numFmtId="167" formatCode="[$-1009]d\-mmm\-yy;@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8"/>
      <color rgb="FF00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4" fillId="0" borderId="0"/>
    <xf numFmtId="166" fontId="4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4" fillId="0" borderId="2" xfId="2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6" fontId="4" fillId="0" borderId="4" xfId="2" applyFill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8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6" fontId="4" fillId="0" borderId="6" xfId="2" applyFill="1" applyBorder="1" applyAlignment="1">
      <alignment horizontal="center"/>
    </xf>
    <xf numFmtId="166" fontId="4" fillId="0" borderId="7" xfId="2" applyFill="1" applyBorder="1" applyAlignment="1">
      <alignment horizontal="center"/>
    </xf>
    <xf numFmtId="168" fontId="0" fillId="0" borderId="11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4" fillId="0" borderId="10" xfId="2" applyFill="1" applyBorder="1" applyAlignment="1">
      <alignment horizontal="center"/>
    </xf>
    <xf numFmtId="166" fontId="4" fillId="0" borderId="12" xfId="2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8" fontId="0" fillId="2" borderId="21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/>
    </xf>
    <xf numFmtId="167" fontId="1" fillId="2" borderId="19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5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ZEROND" xfId="2" xr:uid="{00000000-0005-0000-0000-000002000000}"/>
  </cellStyles>
  <dxfs count="1">
    <dxf>
      <font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K80"/>
  <sheetViews>
    <sheetView tabSelected="1" zoomScale="80" zoomScaleNormal="80" workbookViewId="0">
      <selection activeCell="B86" sqref="B86"/>
    </sheetView>
  </sheetViews>
  <sheetFormatPr defaultColWidth="9.1796875" defaultRowHeight="14.5" x14ac:dyDescent="0.35"/>
  <cols>
    <col min="1" max="1" width="32.453125" style="2" bestFit="1" customWidth="1"/>
    <col min="2" max="2" width="19.26953125" style="2" customWidth="1"/>
    <col min="3" max="3" width="12.453125" style="2" customWidth="1"/>
    <col min="4" max="4" width="13.1796875" style="2" customWidth="1"/>
    <col min="5" max="5" width="16.81640625" style="2" bestFit="1" customWidth="1"/>
    <col min="6" max="6" width="21.26953125" style="2" customWidth="1"/>
    <col min="7" max="7" width="12.7265625" style="2" customWidth="1"/>
    <col min="8" max="8" width="12.26953125" style="2" bestFit="1" customWidth="1"/>
    <col min="9" max="9" width="12.453125" style="2" bestFit="1" customWidth="1"/>
    <col min="10" max="10" width="12.7265625" style="2" customWidth="1"/>
    <col min="11" max="11" width="12.1796875" style="2" customWidth="1"/>
    <col min="12" max="12" width="13.7265625" style="2" customWidth="1"/>
    <col min="13" max="30" width="14.54296875" style="2" customWidth="1"/>
    <col min="31" max="31" width="12.26953125" style="2" bestFit="1" customWidth="1"/>
    <col min="32" max="32" width="11.90625" style="2" bestFit="1" customWidth="1"/>
    <col min="33" max="33" width="12.6328125" style="2" customWidth="1"/>
    <col min="34" max="35" width="11.36328125" style="2" bestFit="1" customWidth="1"/>
    <col min="36" max="36" width="12.6328125" style="2" bestFit="1" customWidth="1"/>
    <col min="37" max="37" width="9.6328125" style="2" bestFit="1" customWidth="1"/>
    <col min="38" max="16384" width="9.1796875" style="2"/>
  </cols>
  <sheetData>
    <row r="3" spans="1:37" x14ac:dyDescent="0.35">
      <c r="I3" s="3"/>
      <c r="J3" s="3" t="s">
        <v>7</v>
      </c>
    </row>
    <row r="5" spans="1:37" ht="15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spans="1:37" x14ac:dyDescent="0.35">
      <c r="A7" s="4" t="s">
        <v>0</v>
      </c>
      <c r="B7" s="4" t="s">
        <v>113</v>
      </c>
      <c r="C7" s="3"/>
      <c r="D7" s="4" t="s">
        <v>29</v>
      </c>
      <c r="E7" s="5" t="s">
        <v>33</v>
      </c>
      <c r="F7" s="3"/>
      <c r="G7" s="4" t="s">
        <v>108</v>
      </c>
      <c r="H7" s="3"/>
    </row>
    <row r="8" spans="1:37" x14ac:dyDescent="0.35">
      <c r="A8" s="4" t="s">
        <v>1</v>
      </c>
      <c r="B8" s="6">
        <v>44833</v>
      </c>
      <c r="C8" s="3"/>
      <c r="D8" s="4" t="s">
        <v>30</v>
      </c>
      <c r="E8" s="5" t="s">
        <v>31</v>
      </c>
      <c r="F8" s="3"/>
      <c r="G8" s="7"/>
      <c r="H8" s="3"/>
    </row>
    <row r="9" spans="1:37" ht="15" thickBot="1" x14ac:dyDescent="0.4"/>
    <row r="10" spans="1:37" s="8" customFormat="1" ht="15" customHeight="1" x14ac:dyDescent="0.35">
      <c r="A10" s="53" t="s">
        <v>75</v>
      </c>
      <c r="B10" s="53" t="s">
        <v>5</v>
      </c>
      <c r="C10" s="55" t="s">
        <v>2</v>
      </c>
      <c r="D10" s="55" t="s">
        <v>3</v>
      </c>
      <c r="E10" s="55" t="s">
        <v>4</v>
      </c>
      <c r="F10" s="51" t="s">
        <v>6</v>
      </c>
      <c r="G10" s="57" t="s">
        <v>109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9"/>
    </row>
    <row r="11" spans="1:37" s="3" customFormat="1" ht="15" thickBot="1" x14ac:dyDescent="0.4">
      <c r="A11" s="54"/>
      <c r="B11" s="54"/>
      <c r="C11" s="56"/>
      <c r="D11" s="56"/>
      <c r="E11" s="56"/>
      <c r="F11" s="52"/>
      <c r="G11" s="60">
        <v>44212</v>
      </c>
      <c r="H11" s="41">
        <v>44218</v>
      </c>
      <c r="I11" s="41">
        <v>44230</v>
      </c>
      <c r="J11" s="41">
        <v>44242</v>
      </c>
      <c r="K11" s="41">
        <v>44248</v>
      </c>
      <c r="L11" s="41">
        <v>44254</v>
      </c>
      <c r="M11" s="41">
        <v>44266</v>
      </c>
      <c r="N11" s="41">
        <v>44278</v>
      </c>
      <c r="O11" s="41">
        <v>44290</v>
      </c>
      <c r="P11" s="41">
        <v>44302</v>
      </c>
      <c r="Q11" s="41">
        <v>44314</v>
      </c>
      <c r="R11" s="41">
        <v>44326</v>
      </c>
      <c r="S11" s="41">
        <v>44338</v>
      </c>
      <c r="T11" s="41">
        <v>44350</v>
      </c>
      <c r="U11" s="41">
        <v>44362</v>
      </c>
      <c r="V11" s="41">
        <v>44374</v>
      </c>
      <c r="W11" s="41">
        <v>44386</v>
      </c>
      <c r="X11" s="41">
        <v>44398</v>
      </c>
      <c r="Y11" s="41">
        <v>44410</v>
      </c>
      <c r="Z11" s="41">
        <v>44422</v>
      </c>
      <c r="AA11" s="41">
        <v>44434</v>
      </c>
      <c r="AB11" s="41">
        <v>44446</v>
      </c>
      <c r="AC11" s="41">
        <v>44458</v>
      </c>
      <c r="AD11" s="41">
        <v>44470</v>
      </c>
      <c r="AE11" s="42">
        <v>44482</v>
      </c>
      <c r="AF11" s="41">
        <v>44494</v>
      </c>
      <c r="AG11" s="41">
        <v>44506</v>
      </c>
      <c r="AH11" s="42">
        <v>44518</v>
      </c>
      <c r="AI11" s="41">
        <v>44530</v>
      </c>
      <c r="AJ11" s="42">
        <v>44542</v>
      </c>
      <c r="AK11" s="61">
        <v>44554</v>
      </c>
    </row>
    <row r="12" spans="1:37" s="3" customFormat="1" x14ac:dyDescent="0.35">
      <c r="A12" s="68" t="s">
        <v>34</v>
      </c>
      <c r="B12" s="71">
        <f>COUNTA(G12:AK12)</f>
        <v>31</v>
      </c>
      <c r="C12" s="44">
        <f>IF(MAX(G12:AK12)&gt;0,MAX(G12:AK12),D12)</f>
        <v>19</v>
      </c>
      <c r="D12" s="44">
        <f t="shared" ref="D12" si="0">MIN(G12:AK12)</f>
        <v>4.5</v>
      </c>
      <c r="E12" s="45">
        <v>11880</v>
      </c>
      <c r="F12" s="46">
        <f>IF(ISNUMBER(E12),COUNTIF(G12:AK12,"&gt;"&amp;E12),"n/a")</f>
        <v>0</v>
      </c>
      <c r="G12" s="30">
        <v>5</v>
      </c>
      <c r="H12" s="31">
        <v>4.5</v>
      </c>
      <c r="I12" s="31">
        <v>8.1999999999999993</v>
      </c>
      <c r="J12" s="31">
        <v>7.5</v>
      </c>
      <c r="K12" s="32">
        <v>16.100000000000001</v>
      </c>
      <c r="L12" s="33">
        <v>6.3</v>
      </c>
      <c r="M12" s="33">
        <v>8.6</v>
      </c>
      <c r="N12" s="34">
        <v>12.9</v>
      </c>
      <c r="O12" s="33">
        <v>15.1</v>
      </c>
      <c r="P12" s="35">
        <v>7.6</v>
      </c>
      <c r="Q12" s="36">
        <v>12.7</v>
      </c>
      <c r="R12" s="36">
        <v>8.4</v>
      </c>
      <c r="S12" s="36">
        <v>15.6</v>
      </c>
      <c r="T12" s="37">
        <v>13.6</v>
      </c>
      <c r="U12" s="36">
        <v>6</v>
      </c>
      <c r="V12" s="36">
        <v>14.8</v>
      </c>
      <c r="W12" s="38">
        <v>10.6</v>
      </c>
      <c r="X12" s="36">
        <v>9.1</v>
      </c>
      <c r="Y12" s="36">
        <v>10.6</v>
      </c>
      <c r="Z12" s="36">
        <v>14</v>
      </c>
      <c r="AA12" s="37">
        <v>12.3</v>
      </c>
      <c r="AB12" s="36">
        <v>10.8</v>
      </c>
      <c r="AC12" s="38">
        <v>6.7</v>
      </c>
      <c r="AD12" s="36">
        <v>19</v>
      </c>
      <c r="AE12" s="36">
        <v>14.5</v>
      </c>
      <c r="AF12" s="39">
        <v>9.6</v>
      </c>
      <c r="AG12" s="39">
        <v>9.6</v>
      </c>
      <c r="AH12" s="39">
        <v>7.1</v>
      </c>
      <c r="AI12" s="39">
        <v>7.9</v>
      </c>
      <c r="AJ12" s="40">
        <v>9.1999999999999993</v>
      </c>
      <c r="AK12" s="62">
        <v>6.9</v>
      </c>
    </row>
    <row r="13" spans="1:37" x14ac:dyDescent="0.35">
      <c r="A13" s="69" t="s">
        <v>35</v>
      </c>
      <c r="B13" s="72">
        <f>COUNTA(G13:AK13)</f>
        <v>30</v>
      </c>
      <c r="C13" s="26">
        <f t="shared" ref="C13:C76" si="1">IF(MAX(G13:AK13)&gt;0,MAX(G13:AK13),D13)</f>
        <v>0</v>
      </c>
      <c r="D13" s="26">
        <f t="shared" ref="D13:D76" si="2">MIN(G13:AK13)</f>
        <v>0</v>
      </c>
      <c r="E13" s="25"/>
      <c r="F13" s="47" t="str">
        <f>IF(ISNUMBER(E13),COUNTIF(G13:AK13,"&gt;"&amp;E13),"n/a")</f>
        <v>n/a</v>
      </c>
      <c r="G13" s="22" t="s">
        <v>77</v>
      </c>
      <c r="H13" s="12" t="s">
        <v>77</v>
      </c>
      <c r="I13" s="12" t="s">
        <v>77</v>
      </c>
      <c r="J13" s="12" t="s">
        <v>77</v>
      </c>
      <c r="K13" s="13" t="s">
        <v>77</v>
      </c>
      <c r="L13" s="13" t="s">
        <v>77</v>
      </c>
      <c r="M13" s="13" t="s">
        <v>77</v>
      </c>
      <c r="N13" s="14" t="s">
        <v>77</v>
      </c>
      <c r="O13" s="13" t="s">
        <v>77</v>
      </c>
      <c r="P13" s="13" t="s">
        <v>77</v>
      </c>
      <c r="Q13" s="9" t="s">
        <v>77</v>
      </c>
      <c r="R13" s="9" t="s">
        <v>77</v>
      </c>
      <c r="S13" s="9" t="s">
        <v>77</v>
      </c>
      <c r="T13" s="9" t="s">
        <v>77</v>
      </c>
      <c r="U13" s="9" t="s">
        <v>77</v>
      </c>
      <c r="V13" s="9" t="s">
        <v>77</v>
      </c>
      <c r="W13" s="10"/>
      <c r="X13" s="9" t="s">
        <v>77</v>
      </c>
      <c r="Y13" s="9" t="s">
        <v>77</v>
      </c>
      <c r="Z13" s="9" t="s">
        <v>77</v>
      </c>
      <c r="AA13" s="9" t="s">
        <v>77</v>
      </c>
      <c r="AB13" s="9" t="s">
        <v>77</v>
      </c>
      <c r="AC13" s="10" t="s">
        <v>77</v>
      </c>
      <c r="AD13" s="9" t="s">
        <v>77</v>
      </c>
      <c r="AE13" s="9" t="s">
        <v>77</v>
      </c>
      <c r="AF13" s="11" t="s">
        <v>77</v>
      </c>
      <c r="AG13" s="11" t="s">
        <v>77</v>
      </c>
      <c r="AH13" s="11" t="s">
        <v>77</v>
      </c>
      <c r="AI13" s="11" t="s">
        <v>77</v>
      </c>
      <c r="AJ13" s="16" t="s">
        <v>77</v>
      </c>
      <c r="AK13" s="63" t="s">
        <v>77</v>
      </c>
    </row>
    <row r="14" spans="1:37" x14ac:dyDescent="0.35">
      <c r="A14" s="69" t="s">
        <v>15</v>
      </c>
      <c r="B14" s="72">
        <f t="shared" ref="B14:B76" si="3">COUNTA(G14:AK14)</f>
        <v>31</v>
      </c>
      <c r="C14" s="26">
        <f t="shared" si="1"/>
        <v>1.08</v>
      </c>
      <c r="D14" s="26">
        <f t="shared" si="2"/>
        <v>0.309</v>
      </c>
      <c r="E14" s="25">
        <v>2.2999999999999998</v>
      </c>
      <c r="F14" s="47">
        <f>IF(ISNUMBER(E14),COUNTIF(G14:AK14,"&gt;"&amp;E14),"n/a")</f>
        <v>0</v>
      </c>
      <c r="G14" s="22" t="s">
        <v>105</v>
      </c>
      <c r="H14" s="12" t="s">
        <v>105</v>
      </c>
      <c r="I14" s="12" t="s">
        <v>105</v>
      </c>
      <c r="J14" s="12" t="s">
        <v>105</v>
      </c>
      <c r="K14" s="13" t="s">
        <v>105</v>
      </c>
      <c r="L14" s="13" t="s">
        <v>105</v>
      </c>
      <c r="M14" s="13" t="s">
        <v>105</v>
      </c>
      <c r="N14" s="14" t="s">
        <v>105</v>
      </c>
      <c r="O14" s="13">
        <v>0.9</v>
      </c>
      <c r="P14" s="13">
        <v>0.56999999999999995</v>
      </c>
      <c r="Q14" s="9">
        <v>1.08</v>
      </c>
      <c r="R14" s="9">
        <v>0.38</v>
      </c>
      <c r="S14" s="9">
        <v>0.32</v>
      </c>
      <c r="T14" s="9" t="s">
        <v>105</v>
      </c>
      <c r="U14" s="9">
        <v>0.309</v>
      </c>
      <c r="V14" s="9">
        <v>0.32500000000000001</v>
      </c>
      <c r="W14" s="10">
        <v>0.51</v>
      </c>
      <c r="X14" s="9">
        <v>0.56999999999999995</v>
      </c>
      <c r="Y14" s="9">
        <v>0.45</v>
      </c>
      <c r="Z14" s="9">
        <v>0.44</v>
      </c>
      <c r="AA14" s="9">
        <v>0.64</v>
      </c>
      <c r="AB14" s="9">
        <v>0.51</v>
      </c>
      <c r="AC14" s="10">
        <v>0.7</v>
      </c>
      <c r="AD14" s="9">
        <v>0.42</v>
      </c>
      <c r="AE14" s="9" t="s">
        <v>121</v>
      </c>
      <c r="AF14" s="11">
        <v>0.38</v>
      </c>
      <c r="AG14" s="11" t="s">
        <v>121</v>
      </c>
      <c r="AH14" s="11" t="s">
        <v>121</v>
      </c>
      <c r="AI14" s="11" t="s">
        <v>121</v>
      </c>
      <c r="AJ14" s="16">
        <v>0.34</v>
      </c>
      <c r="AK14" s="63">
        <v>0.51</v>
      </c>
    </row>
    <row r="15" spans="1:37" x14ac:dyDescent="0.35">
      <c r="A15" s="69" t="s">
        <v>36</v>
      </c>
      <c r="B15" s="72">
        <f t="shared" si="3"/>
        <v>31</v>
      </c>
      <c r="C15" s="26">
        <f t="shared" si="1"/>
        <v>0</v>
      </c>
      <c r="D15" s="26">
        <f t="shared" si="2"/>
        <v>0</v>
      </c>
      <c r="E15" s="25"/>
      <c r="F15" s="47" t="str">
        <f>IF(ISNUMBER(E15),COUNTIF(G15:AK15,"&gt;"&amp;E15),"n/a")</f>
        <v>n/a</v>
      </c>
      <c r="G15" s="22" t="s">
        <v>78</v>
      </c>
      <c r="H15" s="12" t="s">
        <v>78</v>
      </c>
      <c r="I15" s="12" t="s">
        <v>78</v>
      </c>
      <c r="J15" s="12" t="s">
        <v>78</v>
      </c>
      <c r="K15" s="13" t="s">
        <v>78</v>
      </c>
      <c r="L15" s="13" t="s">
        <v>78</v>
      </c>
      <c r="M15" s="13" t="s">
        <v>78</v>
      </c>
      <c r="N15" s="14" t="s">
        <v>78</v>
      </c>
      <c r="O15" s="13" t="s">
        <v>78</v>
      </c>
      <c r="P15" s="13" t="s">
        <v>78</v>
      </c>
      <c r="Q15" s="9" t="s">
        <v>78</v>
      </c>
      <c r="R15" s="9" t="s">
        <v>78</v>
      </c>
      <c r="S15" s="9" t="s">
        <v>78</v>
      </c>
      <c r="T15" s="9" t="s">
        <v>78</v>
      </c>
      <c r="U15" s="9" t="s">
        <v>78</v>
      </c>
      <c r="V15" s="9" t="s">
        <v>78</v>
      </c>
      <c r="W15" s="10" t="s">
        <v>78</v>
      </c>
      <c r="X15" s="9" t="s">
        <v>78</v>
      </c>
      <c r="Y15" s="9" t="s">
        <v>78</v>
      </c>
      <c r="Z15" s="9" t="s">
        <v>78</v>
      </c>
      <c r="AA15" s="9" t="s">
        <v>78</v>
      </c>
      <c r="AB15" s="9" t="s">
        <v>78</v>
      </c>
      <c r="AC15" s="10" t="s">
        <v>78</v>
      </c>
      <c r="AD15" s="9" t="s">
        <v>78</v>
      </c>
      <c r="AE15" s="9" t="s">
        <v>78</v>
      </c>
      <c r="AF15" s="11" t="s">
        <v>78</v>
      </c>
      <c r="AG15" s="11" t="s">
        <v>78</v>
      </c>
      <c r="AH15" s="11" t="s">
        <v>78</v>
      </c>
      <c r="AI15" s="11" t="s">
        <v>78</v>
      </c>
      <c r="AJ15" s="16" t="s">
        <v>78</v>
      </c>
      <c r="AK15" s="63" t="s">
        <v>78</v>
      </c>
    </row>
    <row r="16" spans="1:37" x14ac:dyDescent="0.35">
      <c r="A16" s="69" t="s">
        <v>37</v>
      </c>
      <c r="B16" s="72">
        <f t="shared" si="3"/>
        <v>31</v>
      </c>
      <c r="C16" s="26">
        <f t="shared" si="1"/>
        <v>0</v>
      </c>
      <c r="D16" s="26">
        <f t="shared" si="2"/>
        <v>0</v>
      </c>
      <c r="E16" s="25"/>
      <c r="F16" s="47" t="str">
        <f>IF(ISNUMBER(E16),COUNTIF(G16:AK16,"&gt;"&amp;E16),"n/a")</f>
        <v>n/a</v>
      </c>
      <c r="G16" s="22" t="s">
        <v>79</v>
      </c>
      <c r="H16" s="12" t="s">
        <v>79</v>
      </c>
      <c r="I16" s="12" t="s">
        <v>79</v>
      </c>
      <c r="J16" s="12" t="s">
        <v>79</v>
      </c>
      <c r="K16" s="13" t="s">
        <v>79</v>
      </c>
      <c r="L16" s="13" t="s">
        <v>79</v>
      </c>
      <c r="M16" s="13" t="s">
        <v>79</v>
      </c>
      <c r="N16" s="14" t="s">
        <v>79</v>
      </c>
      <c r="O16" s="13" t="s">
        <v>79</v>
      </c>
      <c r="P16" s="13" t="s">
        <v>79</v>
      </c>
      <c r="Q16" s="9" t="s">
        <v>79</v>
      </c>
      <c r="R16" s="9" t="s">
        <v>79</v>
      </c>
      <c r="S16" s="9" t="s">
        <v>79</v>
      </c>
      <c r="T16" s="9" t="s">
        <v>79</v>
      </c>
      <c r="U16" s="9" t="s">
        <v>79</v>
      </c>
      <c r="V16" s="9" t="s">
        <v>79</v>
      </c>
      <c r="W16" s="10" t="s">
        <v>79</v>
      </c>
      <c r="X16" s="9" t="s">
        <v>79</v>
      </c>
      <c r="Y16" s="9" t="s">
        <v>79</v>
      </c>
      <c r="Z16" s="9" t="s">
        <v>79</v>
      </c>
      <c r="AA16" s="9" t="s">
        <v>79</v>
      </c>
      <c r="AB16" s="9" t="s">
        <v>79</v>
      </c>
      <c r="AC16" s="10" t="s">
        <v>79</v>
      </c>
      <c r="AD16" s="9" t="s">
        <v>79</v>
      </c>
      <c r="AE16" s="9" t="s">
        <v>79</v>
      </c>
      <c r="AF16" s="11" t="s">
        <v>79</v>
      </c>
      <c r="AG16" s="11" t="s">
        <v>79</v>
      </c>
      <c r="AH16" s="11" t="s">
        <v>79</v>
      </c>
      <c r="AI16" s="11" t="s">
        <v>79</v>
      </c>
      <c r="AJ16" s="16" t="s">
        <v>79</v>
      </c>
      <c r="AK16" s="63" t="s">
        <v>79</v>
      </c>
    </row>
    <row r="17" spans="1:37" x14ac:dyDescent="0.35">
      <c r="A17" s="69" t="s">
        <v>22</v>
      </c>
      <c r="B17" s="72">
        <f t="shared" si="3"/>
        <v>31</v>
      </c>
      <c r="C17" s="26">
        <f t="shared" si="1"/>
        <v>0</v>
      </c>
      <c r="D17" s="26">
        <f t="shared" si="2"/>
        <v>0</v>
      </c>
      <c r="E17" s="25">
        <v>55</v>
      </c>
      <c r="F17" s="47">
        <f>IF(ISNUMBER(E17),COUNTIF(G17:AK17,"&gt;"&amp;E17),"n/a")</f>
        <v>0</v>
      </c>
      <c r="G17" s="22" t="s">
        <v>80</v>
      </c>
      <c r="H17" s="12" t="s">
        <v>80</v>
      </c>
      <c r="I17" s="12" t="s">
        <v>80</v>
      </c>
      <c r="J17" s="12" t="s">
        <v>80</v>
      </c>
      <c r="K17" s="13" t="s">
        <v>80</v>
      </c>
      <c r="L17" s="13" t="s">
        <v>80</v>
      </c>
      <c r="M17" s="13" t="s">
        <v>80</v>
      </c>
      <c r="N17" s="14" t="s">
        <v>80</v>
      </c>
      <c r="O17" s="13" t="s">
        <v>80</v>
      </c>
      <c r="P17" s="13" t="s">
        <v>80</v>
      </c>
      <c r="Q17" s="9" t="s">
        <v>80</v>
      </c>
      <c r="R17" s="9" t="s">
        <v>80</v>
      </c>
      <c r="S17" s="9" t="s">
        <v>80</v>
      </c>
      <c r="T17" s="9" t="s">
        <v>80</v>
      </c>
      <c r="U17" s="9" t="s">
        <v>80</v>
      </c>
      <c r="V17" s="9" t="s">
        <v>80</v>
      </c>
      <c r="W17" s="10" t="s">
        <v>80</v>
      </c>
      <c r="X17" s="9" t="s">
        <v>80</v>
      </c>
      <c r="Y17" s="9" t="s">
        <v>80</v>
      </c>
      <c r="Z17" s="9" t="s">
        <v>80</v>
      </c>
      <c r="AA17" s="9" t="s">
        <v>80</v>
      </c>
      <c r="AB17" s="9" t="s">
        <v>80</v>
      </c>
      <c r="AC17" s="10" t="s">
        <v>80</v>
      </c>
      <c r="AD17" s="9" t="s">
        <v>80</v>
      </c>
      <c r="AE17" s="9" t="s">
        <v>80</v>
      </c>
      <c r="AF17" s="11" t="s">
        <v>80</v>
      </c>
      <c r="AG17" s="11" t="s">
        <v>80</v>
      </c>
      <c r="AH17" s="11" t="s">
        <v>80</v>
      </c>
      <c r="AI17" s="11" t="s">
        <v>80</v>
      </c>
      <c r="AJ17" s="16" t="s">
        <v>80</v>
      </c>
      <c r="AK17" s="63" t="s">
        <v>80</v>
      </c>
    </row>
    <row r="18" spans="1:37" x14ac:dyDescent="0.35">
      <c r="A18" s="69" t="s">
        <v>38</v>
      </c>
      <c r="B18" s="72">
        <f t="shared" si="3"/>
        <v>31</v>
      </c>
      <c r="C18" s="26">
        <f t="shared" si="1"/>
        <v>0</v>
      </c>
      <c r="D18" s="26">
        <f t="shared" si="2"/>
        <v>0</v>
      </c>
      <c r="E18" s="27">
        <v>1350</v>
      </c>
      <c r="F18" s="47">
        <f>IF(ISNUMBER(E18),COUNTIF(G18:AK18,"&gt;"&amp;E18),"n/a")</f>
        <v>0</v>
      </c>
      <c r="G18" s="22" t="s">
        <v>81</v>
      </c>
      <c r="H18" s="12" t="s">
        <v>81</v>
      </c>
      <c r="I18" s="12" t="s">
        <v>81</v>
      </c>
      <c r="J18" s="12" t="s">
        <v>81</v>
      </c>
      <c r="K18" s="13" t="s">
        <v>81</v>
      </c>
      <c r="L18" s="13" t="s">
        <v>81</v>
      </c>
      <c r="M18" s="13" t="s">
        <v>81</v>
      </c>
      <c r="N18" s="14" t="s">
        <v>81</v>
      </c>
      <c r="O18" s="13" t="s">
        <v>81</v>
      </c>
      <c r="P18" s="13" t="s">
        <v>81</v>
      </c>
      <c r="Q18" s="9" t="s">
        <v>81</v>
      </c>
      <c r="R18" s="9" t="s">
        <v>81</v>
      </c>
      <c r="S18" s="9" t="s">
        <v>81</v>
      </c>
      <c r="T18" s="9" t="s">
        <v>81</v>
      </c>
      <c r="U18" s="9" t="s">
        <v>81</v>
      </c>
      <c r="V18" s="9" t="s">
        <v>81</v>
      </c>
      <c r="W18" s="10" t="s">
        <v>81</v>
      </c>
      <c r="X18" s="9" t="s">
        <v>81</v>
      </c>
      <c r="Y18" s="9" t="s">
        <v>81</v>
      </c>
      <c r="Z18" s="9" t="s">
        <v>81</v>
      </c>
      <c r="AA18" s="9" t="s">
        <v>81</v>
      </c>
      <c r="AB18" s="9" t="s">
        <v>81</v>
      </c>
      <c r="AC18" s="10" t="s">
        <v>81</v>
      </c>
      <c r="AD18" s="9" t="s">
        <v>81</v>
      </c>
      <c r="AE18" s="9" t="s">
        <v>81</v>
      </c>
      <c r="AF18" s="11" t="s">
        <v>81</v>
      </c>
      <c r="AG18" s="11" t="s">
        <v>81</v>
      </c>
      <c r="AH18" s="11" t="s">
        <v>81</v>
      </c>
      <c r="AI18" s="11" t="s">
        <v>81</v>
      </c>
      <c r="AJ18" s="16" t="s">
        <v>81</v>
      </c>
      <c r="AK18" s="63" t="s">
        <v>81</v>
      </c>
    </row>
    <row r="19" spans="1:37" x14ac:dyDescent="0.35">
      <c r="A19" s="69" t="s">
        <v>9</v>
      </c>
      <c r="B19" s="72">
        <f t="shared" si="3"/>
        <v>31</v>
      </c>
      <c r="C19" s="26">
        <f t="shared" si="1"/>
        <v>0.85</v>
      </c>
      <c r="D19" s="26">
        <f t="shared" si="2"/>
        <v>0.85</v>
      </c>
      <c r="E19" s="25">
        <v>10</v>
      </c>
      <c r="F19" s="47">
        <f>IF(ISNUMBER(E19),COUNTIF(G19:AK19,"&gt;"&amp;E19),"n/a")</f>
        <v>0</v>
      </c>
      <c r="G19" s="22" t="s">
        <v>82</v>
      </c>
      <c r="H19" s="12" t="s">
        <v>82</v>
      </c>
      <c r="I19" s="12" t="s">
        <v>82</v>
      </c>
      <c r="J19" s="12" t="s">
        <v>82</v>
      </c>
      <c r="K19" s="13" t="s">
        <v>82</v>
      </c>
      <c r="L19" s="13" t="s">
        <v>82</v>
      </c>
      <c r="M19" s="13" t="s">
        <v>82</v>
      </c>
      <c r="N19" s="14" t="s">
        <v>82</v>
      </c>
      <c r="O19" s="13" t="s">
        <v>82</v>
      </c>
      <c r="P19" s="13" t="s">
        <v>82</v>
      </c>
      <c r="Q19" s="9" t="s">
        <v>82</v>
      </c>
      <c r="R19" s="9" t="s">
        <v>82</v>
      </c>
      <c r="S19" s="9" t="s">
        <v>82</v>
      </c>
      <c r="T19" s="9" t="s">
        <v>82</v>
      </c>
      <c r="U19" s="9" t="s">
        <v>82</v>
      </c>
      <c r="V19" s="9" t="s">
        <v>82</v>
      </c>
      <c r="W19" s="10" t="s">
        <v>82</v>
      </c>
      <c r="X19" s="9" t="s">
        <v>82</v>
      </c>
      <c r="Y19" s="9" t="s">
        <v>82</v>
      </c>
      <c r="Z19" s="9" t="s">
        <v>82</v>
      </c>
      <c r="AA19" s="9">
        <v>0.85</v>
      </c>
      <c r="AB19" s="9" t="s">
        <v>82</v>
      </c>
      <c r="AC19" s="10" t="s">
        <v>82</v>
      </c>
      <c r="AD19" s="9" t="s">
        <v>82</v>
      </c>
      <c r="AE19" s="9" t="s">
        <v>82</v>
      </c>
      <c r="AF19" s="11" t="s">
        <v>82</v>
      </c>
      <c r="AG19" s="11" t="s">
        <v>82</v>
      </c>
      <c r="AH19" s="11" t="s">
        <v>82</v>
      </c>
      <c r="AI19" s="11" t="s">
        <v>82</v>
      </c>
      <c r="AJ19" s="16" t="s">
        <v>82</v>
      </c>
      <c r="AK19" s="63" t="s">
        <v>82</v>
      </c>
    </row>
    <row r="20" spans="1:37" x14ac:dyDescent="0.35">
      <c r="A20" s="69" t="s">
        <v>39</v>
      </c>
      <c r="B20" s="72">
        <f t="shared" si="3"/>
        <v>31</v>
      </c>
      <c r="C20" s="26">
        <f t="shared" si="1"/>
        <v>0.79</v>
      </c>
      <c r="D20" s="26">
        <f t="shared" si="2"/>
        <v>0.7</v>
      </c>
      <c r="E20" s="25">
        <v>330</v>
      </c>
      <c r="F20" s="47">
        <f>IF(ISNUMBER(E20),COUNTIF(G20:AK20,"&gt;"&amp;E20),"n/a")</f>
        <v>0</v>
      </c>
      <c r="G20" s="22" t="s">
        <v>83</v>
      </c>
      <c r="H20" s="12" t="s">
        <v>83</v>
      </c>
      <c r="I20" s="12" t="s">
        <v>83</v>
      </c>
      <c r="J20" s="12" t="s">
        <v>83</v>
      </c>
      <c r="K20" s="13" t="s">
        <v>83</v>
      </c>
      <c r="L20" s="13" t="s">
        <v>83</v>
      </c>
      <c r="M20" s="13" t="s">
        <v>83</v>
      </c>
      <c r="N20" s="14" t="s">
        <v>83</v>
      </c>
      <c r="O20" s="13" t="s">
        <v>83</v>
      </c>
      <c r="P20" s="13" t="s">
        <v>83</v>
      </c>
      <c r="Q20" s="9" t="s">
        <v>83</v>
      </c>
      <c r="R20" s="9" t="s">
        <v>83</v>
      </c>
      <c r="S20" s="9" t="s">
        <v>83</v>
      </c>
      <c r="T20" s="9" t="s">
        <v>83</v>
      </c>
      <c r="U20" s="9" t="s">
        <v>83</v>
      </c>
      <c r="V20" s="9" t="s">
        <v>83</v>
      </c>
      <c r="W20" s="10" t="s">
        <v>83</v>
      </c>
      <c r="X20" s="9" t="s">
        <v>83</v>
      </c>
      <c r="Y20" s="9" t="s">
        <v>83</v>
      </c>
      <c r="Z20" s="9" t="s">
        <v>83</v>
      </c>
      <c r="AA20" s="9" t="s">
        <v>83</v>
      </c>
      <c r="AB20" s="9" t="s">
        <v>83</v>
      </c>
      <c r="AC20" s="10" t="s">
        <v>83</v>
      </c>
      <c r="AD20" s="9">
        <v>0.79</v>
      </c>
      <c r="AE20" s="9">
        <v>0.7</v>
      </c>
      <c r="AF20" s="11" t="s">
        <v>83</v>
      </c>
      <c r="AG20" s="11" t="s">
        <v>83</v>
      </c>
      <c r="AH20" s="11" t="s">
        <v>83</v>
      </c>
      <c r="AI20" s="11" t="s">
        <v>83</v>
      </c>
      <c r="AJ20" s="16" t="s">
        <v>83</v>
      </c>
      <c r="AK20" s="63" t="s">
        <v>83</v>
      </c>
    </row>
    <row r="21" spans="1:37" x14ac:dyDescent="0.35">
      <c r="A21" s="69" t="s">
        <v>40</v>
      </c>
      <c r="B21" s="72">
        <f t="shared" si="3"/>
        <v>31</v>
      </c>
      <c r="C21" s="26">
        <f t="shared" si="1"/>
        <v>0</v>
      </c>
      <c r="D21" s="26">
        <f t="shared" si="2"/>
        <v>0</v>
      </c>
      <c r="E21" s="25">
        <v>2.4</v>
      </c>
      <c r="F21" s="47">
        <f>IF(ISNUMBER(E21),COUNTIF(G21:AK21,"&gt;"&amp;E21),"n/a")</f>
        <v>0</v>
      </c>
      <c r="G21" s="22" t="s">
        <v>79</v>
      </c>
      <c r="H21" s="12" t="s">
        <v>79</v>
      </c>
      <c r="I21" s="12" t="s">
        <v>79</v>
      </c>
      <c r="J21" s="12" t="s">
        <v>79</v>
      </c>
      <c r="K21" s="13" t="s">
        <v>79</v>
      </c>
      <c r="L21" s="13" t="s">
        <v>79</v>
      </c>
      <c r="M21" s="13" t="s">
        <v>79</v>
      </c>
      <c r="N21" s="14" t="s">
        <v>79</v>
      </c>
      <c r="O21" s="13" t="s">
        <v>79</v>
      </c>
      <c r="P21" s="13" t="s">
        <v>79</v>
      </c>
      <c r="Q21" s="9" t="s">
        <v>79</v>
      </c>
      <c r="R21" s="9" t="s">
        <v>79</v>
      </c>
      <c r="S21" s="9" t="s">
        <v>79</v>
      </c>
      <c r="T21" s="9" t="s">
        <v>79</v>
      </c>
      <c r="U21" s="9" t="s">
        <v>79</v>
      </c>
      <c r="V21" s="9" t="s">
        <v>79</v>
      </c>
      <c r="W21" s="10" t="s">
        <v>79</v>
      </c>
      <c r="X21" s="9" t="s">
        <v>79</v>
      </c>
      <c r="Y21" s="9" t="s">
        <v>79</v>
      </c>
      <c r="Z21" s="9" t="s">
        <v>79</v>
      </c>
      <c r="AA21" s="9" t="s">
        <v>79</v>
      </c>
      <c r="AB21" s="9" t="s">
        <v>79</v>
      </c>
      <c r="AC21" s="10" t="s">
        <v>79</v>
      </c>
      <c r="AD21" s="9" t="s">
        <v>79</v>
      </c>
      <c r="AE21" s="9" t="s">
        <v>79</v>
      </c>
      <c r="AF21" s="11" t="s">
        <v>79</v>
      </c>
      <c r="AG21" s="11" t="s">
        <v>79</v>
      </c>
      <c r="AH21" s="11" t="s">
        <v>79</v>
      </c>
      <c r="AI21" s="11" t="s">
        <v>79</v>
      </c>
      <c r="AJ21" s="16" t="s">
        <v>79</v>
      </c>
      <c r="AK21" s="63" t="s">
        <v>79</v>
      </c>
    </row>
    <row r="22" spans="1:37" x14ac:dyDescent="0.35">
      <c r="A22" s="69" t="s">
        <v>20</v>
      </c>
      <c r="B22" s="72">
        <f t="shared" si="3"/>
        <v>31</v>
      </c>
      <c r="C22" s="26">
        <f t="shared" si="1"/>
        <v>0</v>
      </c>
      <c r="D22" s="26">
        <f t="shared" si="2"/>
        <v>0</v>
      </c>
      <c r="E22" s="25"/>
      <c r="F22" s="47" t="str">
        <f>IF(ISNUMBER(E22),COUNTIF(G22:AK22,"&gt;"&amp;E22),"n/a")</f>
        <v>n/a</v>
      </c>
      <c r="G22" s="22" t="s">
        <v>84</v>
      </c>
      <c r="H22" s="12" t="s">
        <v>84</v>
      </c>
      <c r="I22" s="12" t="s">
        <v>84</v>
      </c>
      <c r="J22" s="12" t="s">
        <v>84</v>
      </c>
      <c r="K22" s="13" t="s">
        <v>84</v>
      </c>
      <c r="L22" s="13" t="s">
        <v>84</v>
      </c>
      <c r="M22" s="13" t="s">
        <v>84</v>
      </c>
      <c r="N22" s="14" t="s">
        <v>84</v>
      </c>
      <c r="O22" s="13" t="s">
        <v>84</v>
      </c>
      <c r="P22" s="13" t="s">
        <v>84</v>
      </c>
      <c r="Q22" s="9" t="s">
        <v>84</v>
      </c>
      <c r="R22" s="9" t="s">
        <v>84</v>
      </c>
      <c r="S22" s="9" t="s">
        <v>84</v>
      </c>
      <c r="T22" s="9" t="s">
        <v>84</v>
      </c>
      <c r="U22" s="9" t="s">
        <v>84</v>
      </c>
      <c r="V22" s="9" t="s">
        <v>84</v>
      </c>
      <c r="W22" s="10" t="s">
        <v>84</v>
      </c>
      <c r="X22" s="9" t="s">
        <v>84</v>
      </c>
      <c r="Y22" s="9" t="s">
        <v>84</v>
      </c>
      <c r="Z22" s="9" t="s">
        <v>84</v>
      </c>
      <c r="AA22" s="9" t="s">
        <v>84</v>
      </c>
      <c r="AB22" s="9" t="s">
        <v>84</v>
      </c>
      <c r="AC22" s="10" t="s">
        <v>84</v>
      </c>
      <c r="AD22" s="9" t="s">
        <v>84</v>
      </c>
      <c r="AE22" s="9" t="s">
        <v>84</v>
      </c>
      <c r="AF22" s="11" t="s">
        <v>84</v>
      </c>
      <c r="AG22" s="11" t="s">
        <v>84</v>
      </c>
      <c r="AH22" s="11" t="s">
        <v>84</v>
      </c>
      <c r="AI22" s="11" t="s">
        <v>84</v>
      </c>
      <c r="AJ22" s="16" t="s">
        <v>84</v>
      </c>
      <c r="AK22" s="63" t="s">
        <v>84</v>
      </c>
    </row>
    <row r="23" spans="1:37" x14ac:dyDescent="0.35">
      <c r="A23" s="69" t="s">
        <v>41</v>
      </c>
      <c r="B23" s="72">
        <f t="shared" si="3"/>
        <v>31</v>
      </c>
      <c r="C23" s="26">
        <f t="shared" si="1"/>
        <v>0</v>
      </c>
      <c r="D23" s="26">
        <f t="shared" si="2"/>
        <v>0</v>
      </c>
      <c r="E23" s="25"/>
      <c r="F23" s="47" t="str">
        <f>IF(ISNUMBER(E23),COUNTIF(G23:AK23,"&gt;"&amp;E23),"n/a")</f>
        <v>n/a</v>
      </c>
      <c r="G23" s="22" t="s">
        <v>85</v>
      </c>
      <c r="H23" s="12" t="s">
        <v>85</v>
      </c>
      <c r="I23" s="12" t="s">
        <v>85</v>
      </c>
      <c r="J23" s="12" t="s">
        <v>85</v>
      </c>
      <c r="K23" s="13" t="s">
        <v>85</v>
      </c>
      <c r="L23" s="13" t="s">
        <v>85</v>
      </c>
      <c r="M23" s="13" t="s">
        <v>85</v>
      </c>
      <c r="N23" s="14" t="s">
        <v>85</v>
      </c>
      <c r="O23" s="13" t="s">
        <v>85</v>
      </c>
      <c r="P23" s="13" t="s">
        <v>85</v>
      </c>
      <c r="Q23" s="9" t="s">
        <v>85</v>
      </c>
      <c r="R23" s="9" t="s">
        <v>85</v>
      </c>
      <c r="S23" s="9" t="s">
        <v>85</v>
      </c>
      <c r="T23" s="9" t="s">
        <v>85</v>
      </c>
      <c r="U23" s="9" t="s">
        <v>85</v>
      </c>
      <c r="V23" s="9" t="s">
        <v>85</v>
      </c>
      <c r="W23" s="10" t="s">
        <v>85</v>
      </c>
      <c r="X23" s="9" t="s">
        <v>85</v>
      </c>
      <c r="Y23" s="9" t="s">
        <v>85</v>
      </c>
      <c r="Z23" s="9" t="s">
        <v>85</v>
      </c>
      <c r="AA23" s="9" t="s">
        <v>85</v>
      </c>
      <c r="AB23" s="9" t="s">
        <v>85</v>
      </c>
      <c r="AC23" s="10" t="s">
        <v>85</v>
      </c>
      <c r="AD23" s="9" t="s">
        <v>85</v>
      </c>
      <c r="AE23" s="9" t="s">
        <v>85</v>
      </c>
      <c r="AF23" s="11" t="s">
        <v>85</v>
      </c>
      <c r="AG23" s="11" t="s">
        <v>85</v>
      </c>
      <c r="AH23" s="11" t="s">
        <v>85</v>
      </c>
      <c r="AI23" s="11" t="s">
        <v>85</v>
      </c>
      <c r="AJ23" s="16" t="s">
        <v>85</v>
      </c>
      <c r="AK23" s="63" t="s">
        <v>85</v>
      </c>
    </row>
    <row r="24" spans="1:37" x14ac:dyDescent="0.35">
      <c r="A24" s="69" t="s">
        <v>10</v>
      </c>
      <c r="B24" s="72">
        <f t="shared" si="3"/>
        <v>31</v>
      </c>
      <c r="C24" s="26">
        <f t="shared" si="1"/>
        <v>0</v>
      </c>
      <c r="D24" s="26">
        <f t="shared" si="2"/>
        <v>0</v>
      </c>
      <c r="E24" s="27">
        <v>5600</v>
      </c>
      <c r="F24" s="47">
        <f>IF(ISNUMBER(E24),COUNTIF(G24:AK24,"&gt;"&amp;E24),"n/a")</f>
        <v>0</v>
      </c>
      <c r="G24" s="22" t="s">
        <v>86</v>
      </c>
      <c r="H24" s="12" t="s">
        <v>86</v>
      </c>
      <c r="I24" s="12" t="s">
        <v>86</v>
      </c>
      <c r="J24" s="12" t="s">
        <v>86</v>
      </c>
      <c r="K24" s="13" t="s">
        <v>86</v>
      </c>
      <c r="L24" s="13" t="s">
        <v>86</v>
      </c>
      <c r="M24" s="13" t="s">
        <v>86</v>
      </c>
      <c r="N24" s="14" t="s">
        <v>86</v>
      </c>
      <c r="O24" s="13" t="s">
        <v>86</v>
      </c>
      <c r="P24" s="13" t="s">
        <v>86</v>
      </c>
      <c r="Q24" s="9" t="s">
        <v>86</v>
      </c>
      <c r="R24" s="9" t="s">
        <v>86</v>
      </c>
      <c r="S24" s="9" t="s">
        <v>86</v>
      </c>
      <c r="T24" s="9" t="s">
        <v>86</v>
      </c>
      <c r="U24" s="9" t="s">
        <v>86</v>
      </c>
      <c r="V24" s="9" t="s">
        <v>86</v>
      </c>
      <c r="W24" s="10" t="s">
        <v>86</v>
      </c>
      <c r="X24" s="9" t="s">
        <v>86</v>
      </c>
      <c r="Y24" s="9" t="s">
        <v>86</v>
      </c>
      <c r="Z24" s="9" t="s">
        <v>86</v>
      </c>
      <c r="AA24" s="9" t="s">
        <v>86</v>
      </c>
      <c r="AB24" s="9" t="s">
        <v>86</v>
      </c>
      <c r="AC24" s="10" t="s">
        <v>86</v>
      </c>
      <c r="AD24" s="9" t="s">
        <v>86</v>
      </c>
      <c r="AE24" s="9" t="s">
        <v>86</v>
      </c>
      <c r="AF24" s="11" t="s">
        <v>86</v>
      </c>
      <c r="AG24" s="11" t="s">
        <v>86</v>
      </c>
      <c r="AH24" s="11" t="s">
        <v>86</v>
      </c>
      <c r="AI24" s="11" t="s">
        <v>86</v>
      </c>
      <c r="AJ24" s="16" t="s">
        <v>86</v>
      </c>
      <c r="AK24" s="63" t="s">
        <v>86</v>
      </c>
    </row>
    <row r="25" spans="1:37" x14ac:dyDescent="0.35">
      <c r="A25" s="69" t="s">
        <v>12</v>
      </c>
      <c r="B25" s="72">
        <f t="shared" si="3"/>
        <v>31</v>
      </c>
      <c r="C25" s="26">
        <f t="shared" si="1"/>
        <v>0</v>
      </c>
      <c r="D25" s="26">
        <f t="shared" si="2"/>
        <v>0</v>
      </c>
      <c r="E25" s="25">
        <v>1</v>
      </c>
      <c r="F25" s="47">
        <f>IF(ISNUMBER(E25),COUNTIF(G25:AK25,"&gt;"&amp;E25),"n/a")</f>
        <v>0</v>
      </c>
      <c r="G25" s="22" t="s">
        <v>87</v>
      </c>
      <c r="H25" s="12" t="s">
        <v>87</v>
      </c>
      <c r="I25" s="12" t="s">
        <v>87</v>
      </c>
      <c r="J25" s="12" t="s">
        <v>87</v>
      </c>
      <c r="K25" s="13" t="s">
        <v>87</v>
      </c>
      <c r="L25" s="13" t="s">
        <v>87</v>
      </c>
      <c r="M25" s="13" t="s">
        <v>87</v>
      </c>
      <c r="N25" s="14" t="s">
        <v>87</v>
      </c>
      <c r="O25" s="13" t="s">
        <v>87</v>
      </c>
      <c r="P25" s="13" t="s">
        <v>87</v>
      </c>
      <c r="Q25" s="9" t="s">
        <v>87</v>
      </c>
      <c r="R25" s="9" t="s">
        <v>87</v>
      </c>
      <c r="S25" s="9" t="s">
        <v>87</v>
      </c>
      <c r="T25" s="9" t="s">
        <v>87</v>
      </c>
      <c r="U25" s="9" t="s">
        <v>87</v>
      </c>
      <c r="V25" s="9" t="s">
        <v>87</v>
      </c>
      <c r="W25" s="10" t="s">
        <v>87</v>
      </c>
      <c r="X25" s="9" t="s">
        <v>87</v>
      </c>
      <c r="Y25" s="9" t="s">
        <v>87</v>
      </c>
      <c r="Z25" s="9" t="s">
        <v>87</v>
      </c>
      <c r="AA25" s="9" t="s">
        <v>87</v>
      </c>
      <c r="AB25" s="9" t="s">
        <v>87</v>
      </c>
      <c r="AC25" s="10" t="s">
        <v>87</v>
      </c>
      <c r="AD25" s="9" t="s">
        <v>87</v>
      </c>
      <c r="AE25" s="9" t="s">
        <v>87</v>
      </c>
      <c r="AF25" s="11" t="s">
        <v>87</v>
      </c>
      <c r="AG25" s="11" t="s">
        <v>87</v>
      </c>
      <c r="AH25" s="11" t="s">
        <v>87</v>
      </c>
      <c r="AI25" s="11" t="s">
        <v>87</v>
      </c>
      <c r="AJ25" s="16" t="s">
        <v>87</v>
      </c>
      <c r="AK25" s="63" t="s">
        <v>87</v>
      </c>
    </row>
    <row r="26" spans="1:37" x14ac:dyDescent="0.35">
      <c r="A26" s="69" t="s">
        <v>8</v>
      </c>
      <c r="B26" s="72">
        <f t="shared" si="3"/>
        <v>31</v>
      </c>
      <c r="C26" s="26">
        <f t="shared" si="1"/>
        <v>1.44</v>
      </c>
      <c r="D26" s="26">
        <f t="shared" si="2"/>
        <v>0.79</v>
      </c>
      <c r="E26" s="25">
        <v>320</v>
      </c>
      <c r="F26" s="47">
        <f>IF(ISNUMBER(E26),COUNTIF(G26:AK26,"&gt;"&amp;E26),"n/a")</f>
        <v>0</v>
      </c>
      <c r="G26" s="22">
        <v>0.9</v>
      </c>
      <c r="H26" s="12">
        <v>0.93</v>
      </c>
      <c r="I26" s="12">
        <v>1.1499999999999999</v>
      </c>
      <c r="J26" s="12">
        <v>1.2</v>
      </c>
      <c r="K26" s="13">
        <v>1.1100000000000001</v>
      </c>
      <c r="L26" s="13">
        <v>1.08</v>
      </c>
      <c r="M26" s="13">
        <v>1.1200000000000001</v>
      </c>
      <c r="N26" s="14">
        <v>0.95</v>
      </c>
      <c r="O26" s="13">
        <v>1.1200000000000001</v>
      </c>
      <c r="P26" s="13">
        <v>1.19</v>
      </c>
      <c r="Q26" s="9">
        <v>1.24</v>
      </c>
      <c r="R26" s="9">
        <v>1.1599999999999999</v>
      </c>
      <c r="S26" s="9">
        <v>1.07</v>
      </c>
      <c r="T26" s="9">
        <v>1.1100000000000001</v>
      </c>
      <c r="U26" s="9">
        <v>1.2</v>
      </c>
      <c r="V26" s="9">
        <v>1.1499999999999999</v>
      </c>
      <c r="W26" s="10">
        <v>1.44</v>
      </c>
      <c r="X26" s="9">
        <v>1.23</v>
      </c>
      <c r="Y26" s="9">
        <v>1.1499999999999999</v>
      </c>
      <c r="Z26" s="9">
        <v>0.94</v>
      </c>
      <c r="AA26" s="9">
        <v>0.81</v>
      </c>
      <c r="AB26" s="9">
        <v>1.07</v>
      </c>
      <c r="AC26" s="10">
        <v>0.94</v>
      </c>
      <c r="AD26" s="9">
        <v>0.96</v>
      </c>
      <c r="AE26" s="9">
        <v>0.86</v>
      </c>
      <c r="AF26" s="11">
        <v>1.08</v>
      </c>
      <c r="AG26" s="11">
        <v>0.79</v>
      </c>
      <c r="AH26" s="11">
        <v>0.81</v>
      </c>
      <c r="AI26" s="11">
        <v>0.92</v>
      </c>
      <c r="AJ26" s="16">
        <v>0.82</v>
      </c>
      <c r="AK26" s="63">
        <v>0.93</v>
      </c>
    </row>
    <row r="27" spans="1:37" x14ac:dyDescent="0.35">
      <c r="A27" s="69" t="s">
        <v>16</v>
      </c>
      <c r="B27" s="72">
        <f t="shared" si="3"/>
        <v>31</v>
      </c>
      <c r="C27" s="26">
        <f t="shared" si="1"/>
        <v>10.1</v>
      </c>
      <c r="D27" s="26">
        <f t="shared" si="2"/>
        <v>1.1100000000000001</v>
      </c>
      <c r="E27" s="27">
        <v>6100</v>
      </c>
      <c r="F27" s="47">
        <f>IF(ISNUMBER(E27),COUNTIF(G27:AK27,"&gt;"&amp;E27),"n/a")</f>
        <v>0</v>
      </c>
      <c r="G27" s="22" t="s">
        <v>92</v>
      </c>
      <c r="H27" s="12" t="s">
        <v>92</v>
      </c>
      <c r="I27" s="12" t="s">
        <v>92</v>
      </c>
      <c r="J27" s="12" t="s">
        <v>92</v>
      </c>
      <c r="K27" s="13" t="s">
        <v>92</v>
      </c>
      <c r="L27" s="13" t="s">
        <v>92</v>
      </c>
      <c r="M27" s="13" t="s">
        <v>92</v>
      </c>
      <c r="N27" s="14" t="s">
        <v>92</v>
      </c>
      <c r="O27" s="13">
        <v>1.1100000000000001</v>
      </c>
      <c r="P27" s="13" t="s">
        <v>92</v>
      </c>
      <c r="Q27" s="9">
        <v>5.29</v>
      </c>
      <c r="R27" s="9" t="s">
        <v>92</v>
      </c>
      <c r="S27" s="9" t="s">
        <v>92</v>
      </c>
      <c r="T27" s="9" t="s">
        <v>92</v>
      </c>
      <c r="U27" s="9" t="s">
        <v>92</v>
      </c>
      <c r="V27" s="9" t="s">
        <v>92</v>
      </c>
      <c r="W27" s="10">
        <v>2.81</v>
      </c>
      <c r="X27" s="9">
        <v>2.2599999999999998</v>
      </c>
      <c r="Y27" s="9" t="s">
        <v>92</v>
      </c>
      <c r="Z27" s="9" t="s">
        <v>92</v>
      </c>
      <c r="AA27" s="9">
        <v>5.31</v>
      </c>
      <c r="AB27" s="9" t="s">
        <v>92</v>
      </c>
      <c r="AC27" s="10" t="s">
        <v>92</v>
      </c>
      <c r="AD27" s="9" t="s">
        <v>92</v>
      </c>
      <c r="AE27" s="9" t="s">
        <v>92</v>
      </c>
      <c r="AF27" s="11">
        <v>10.1</v>
      </c>
      <c r="AG27" s="11" t="s">
        <v>92</v>
      </c>
      <c r="AH27" s="11" t="s">
        <v>92</v>
      </c>
      <c r="AI27" s="11" t="s">
        <v>92</v>
      </c>
      <c r="AJ27" s="16" t="s">
        <v>92</v>
      </c>
      <c r="AK27" s="63" t="s">
        <v>92</v>
      </c>
    </row>
    <row r="28" spans="1:37" x14ac:dyDescent="0.35">
      <c r="A28" s="69" t="s">
        <v>42</v>
      </c>
      <c r="B28" s="72">
        <f t="shared" si="3"/>
        <v>31</v>
      </c>
      <c r="C28" s="26">
        <f t="shared" si="1"/>
        <v>0</v>
      </c>
      <c r="D28" s="26">
        <f t="shared" si="2"/>
        <v>0</v>
      </c>
      <c r="E28" s="25">
        <v>3</v>
      </c>
      <c r="F28" s="47">
        <f>IF(ISNUMBER(E28),COUNTIF(G28:AK28,"&gt;"&amp;E28),"n/a")</f>
        <v>0</v>
      </c>
      <c r="G28" s="22" t="s">
        <v>88</v>
      </c>
      <c r="H28" s="12" t="s">
        <v>88</v>
      </c>
      <c r="I28" s="12" t="s">
        <v>88</v>
      </c>
      <c r="J28" s="12" t="s">
        <v>88</v>
      </c>
      <c r="K28" s="13" t="s">
        <v>88</v>
      </c>
      <c r="L28" s="13" t="s">
        <v>88</v>
      </c>
      <c r="M28" s="13" t="s">
        <v>88</v>
      </c>
      <c r="N28" s="14" t="s">
        <v>88</v>
      </c>
      <c r="O28" s="13" t="s">
        <v>88</v>
      </c>
      <c r="P28" s="13" t="s">
        <v>88</v>
      </c>
      <c r="Q28" s="9" t="s">
        <v>88</v>
      </c>
      <c r="R28" s="9" t="s">
        <v>88</v>
      </c>
      <c r="S28" s="9" t="s">
        <v>88</v>
      </c>
      <c r="T28" s="9" t="s">
        <v>88</v>
      </c>
      <c r="U28" s="9" t="s">
        <v>88</v>
      </c>
      <c r="V28" s="9" t="s">
        <v>88</v>
      </c>
      <c r="W28" s="10" t="s">
        <v>88</v>
      </c>
      <c r="X28" s="9" t="s">
        <v>88</v>
      </c>
      <c r="Y28" s="9" t="s">
        <v>88</v>
      </c>
      <c r="Z28" s="9" t="s">
        <v>88</v>
      </c>
      <c r="AA28" s="9" t="s">
        <v>88</v>
      </c>
      <c r="AB28" s="9" t="s">
        <v>88</v>
      </c>
      <c r="AC28" s="10" t="s">
        <v>88</v>
      </c>
      <c r="AD28" s="9" t="s">
        <v>88</v>
      </c>
      <c r="AE28" s="9" t="s">
        <v>88</v>
      </c>
      <c r="AF28" s="11" t="s">
        <v>88</v>
      </c>
      <c r="AG28" s="11" t="s">
        <v>88</v>
      </c>
      <c r="AH28" s="11" t="s">
        <v>88</v>
      </c>
      <c r="AI28" s="11" t="s">
        <v>88</v>
      </c>
      <c r="AJ28" s="16" t="s">
        <v>88</v>
      </c>
      <c r="AK28" s="63" t="s">
        <v>88</v>
      </c>
    </row>
    <row r="29" spans="1:37" x14ac:dyDescent="0.35">
      <c r="A29" s="69" t="s">
        <v>28</v>
      </c>
      <c r="B29" s="72">
        <f t="shared" si="3"/>
        <v>31</v>
      </c>
      <c r="C29" s="26">
        <f t="shared" si="1"/>
        <v>0</v>
      </c>
      <c r="D29" s="26">
        <f t="shared" si="2"/>
        <v>0</v>
      </c>
      <c r="E29" s="25"/>
      <c r="F29" s="47" t="str">
        <f>IF(ISNUMBER(E29),COUNTIF(G29:AK29,"&gt;"&amp;E29),"n/a")</f>
        <v>n/a</v>
      </c>
      <c r="G29" s="22" t="s">
        <v>89</v>
      </c>
      <c r="H29" s="12" t="s">
        <v>89</v>
      </c>
      <c r="I29" s="12" t="s">
        <v>89</v>
      </c>
      <c r="J29" s="12" t="s">
        <v>89</v>
      </c>
      <c r="K29" s="13" t="s">
        <v>89</v>
      </c>
      <c r="L29" s="13" t="s">
        <v>89</v>
      </c>
      <c r="M29" s="13" t="s">
        <v>89</v>
      </c>
      <c r="N29" s="14" t="s">
        <v>89</v>
      </c>
      <c r="O29" s="13" t="s">
        <v>89</v>
      </c>
      <c r="P29" s="13" t="s">
        <v>89</v>
      </c>
      <c r="Q29" s="9" t="s">
        <v>89</v>
      </c>
      <c r="R29" s="9" t="s">
        <v>89</v>
      </c>
      <c r="S29" s="9" t="s">
        <v>89</v>
      </c>
      <c r="T29" s="9" t="s">
        <v>89</v>
      </c>
      <c r="U29" s="9" t="s">
        <v>89</v>
      </c>
      <c r="V29" s="9" t="s">
        <v>89</v>
      </c>
      <c r="W29" s="10" t="s">
        <v>89</v>
      </c>
      <c r="X29" s="9" t="s">
        <v>89</v>
      </c>
      <c r="Y29" s="9" t="s">
        <v>89</v>
      </c>
      <c r="Z29" s="9" t="s">
        <v>89</v>
      </c>
      <c r="AA29" s="9" t="s">
        <v>89</v>
      </c>
      <c r="AB29" s="9" t="s">
        <v>89</v>
      </c>
      <c r="AC29" s="10" t="s">
        <v>89</v>
      </c>
      <c r="AD29" s="9" t="s">
        <v>89</v>
      </c>
      <c r="AE29" s="9" t="s">
        <v>89</v>
      </c>
      <c r="AF29" s="11" t="s">
        <v>89</v>
      </c>
      <c r="AG29" s="11" t="s">
        <v>89</v>
      </c>
      <c r="AH29" s="11" t="s">
        <v>89</v>
      </c>
      <c r="AI29" s="11" t="s">
        <v>89</v>
      </c>
      <c r="AJ29" s="16" t="s">
        <v>89</v>
      </c>
      <c r="AK29" s="63" t="s">
        <v>89</v>
      </c>
    </row>
    <row r="30" spans="1:37" x14ac:dyDescent="0.35">
      <c r="A30" s="69" t="s">
        <v>43</v>
      </c>
      <c r="B30" s="72">
        <f t="shared" si="3"/>
        <v>31</v>
      </c>
      <c r="C30" s="26">
        <f t="shared" si="1"/>
        <v>0</v>
      </c>
      <c r="D30" s="26">
        <f t="shared" si="2"/>
        <v>0</v>
      </c>
      <c r="E30" s="25"/>
      <c r="F30" s="47" t="str">
        <f>IF(ISNUMBER(E30),COUNTIF(G30:AK30,"&gt;"&amp;E30),"n/a")</f>
        <v>n/a</v>
      </c>
      <c r="G30" s="22" t="s">
        <v>89</v>
      </c>
      <c r="H30" s="12" t="s">
        <v>89</v>
      </c>
      <c r="I30" s="12" t="s">
        <v>89</v>
      </c>
      <c r="J30" s="12" t="s">
        <v>89</v>
      </c>
      <c r="K30" s="13" t="s">
        <v>89</v>
      </c>
      <c r="L30" s="13" t="s">
        <v>89</v>
      </c>
      <c r="M30" s="13" t="s">
        <v>89</v>
      </c>
      <c r="N30" s="14" t="s">
        <v>89</v>
      </c>
      <c r="O30" s="13" t="s">
        <v>89</v>
      </c>
      <c r="P30" s="13" t="s">
        <v>89</v>
      </c>
      <c r="Q30" s="9" t="s">
        <v>89</v>
      </c>
      <c r="R30" s="9" t="s">
        <v>89</v>
      </c>
      <c r="S30" s="9" t="s">
        <v>89</v>
      </c>
      <c r="T30" s="9" t="s">
        <v>89</v>
      </c>
      <c r="U30" s="9" t="s">
        <v>89</v>
      </c>
      <c r="V30" s="9" t="s">
        <v>89</v>
      </c>
      <c r="W30" s="10" t="s">
        <v>89</v>
      </c>
      <c r="X30" s="9" t="s">
        <v>89</v>
      </c>
      <c r="Y30" s="9" t="s">
        <v>89</v>
      </c>
      <c r="Z30" s="9" t="s">
        <v>89</v>
      </c>
      <c r="AA30" s="9" t="s">
        <v>89</v>
      </c>
      <c r="AB30" s="9" t="s">
        <v>89</v>
      </c>
      <c r="AC30" s="10" t="s">
        <v>89</v>
      </c>
      <c r="AD30" s="9" t="s">
        <v>89</v>
      </c>
      <c r="AE30" s="9" t="s">
        <v>89</v>
      </c>
      <c r="AF30" s="11" t="s">
        <v>89</v>
      </c>
      <c r="AG30" s="11" t="s">
        <v>89</v>
      </c>
      <c r="AH30" s="11" t="s">
        <v>89</v>
      </c>
      <c r="AI30" s="11" t="s">
        <v>89</v>
      </c>
      <c r="AJ30" s="16" t="s">
        <v>89</v>
      </c>
      <c r="AK30" s="63" t="s">
        <v>89</v>
      </c>
    </row>
    <row r="31" spans="1:37" x14ac:dyDescent="0.35">
      <c r="A31" s="69" t="s">
        <v>27</v>
      </c>
      <c r="B31" s="72">
        <f t="shared" si="3"/>
        <v>31</v>
      </c>
      <c r="C31" s="26">
        <f t="shared" si="1"/>
        <v>0</v>
      </c>
      <c r="D31" s="26">
        <f t="shared" si="2"/>
        <v>0</v>
      </c>
      <c r="E31" s="25">
        <v>95</v>
      </c>
      <c r="F31" s="47">
        <f>IF(ISNUMBER(E31),COUNTIF(G31:AK31,"&gt;"&amp;E31),"n/a")</f>
        <v>0</v>
      </c>
      <c r="G31" s="22" t="s">
        <v>89</v>
      </c>
      <c r="H31" s="12" t="s">
        <v>89</v>
      </c>
      <c r="I31" s="12" t="s">
        <v>89</v>
      </c>
      <c r="J31" s="12" t="s">
        <v>89</v>
      </c>
      <c r="K31" s="13" t="s">
        <v>89</v>
      </c>
      <c r="L31" s="13" t="s">
        <v>89</v>
      </c>
      <c r="M31" s="13" t="s">
        <v>89</v>
      </c>
      <c r="N31" s="14" t="s">
        <v>89</v>
      </c>
      <c r="O31" s="13" t="s">
        <v>89</v>
      </c>
      <c r="P31" s="13" t="s">
        <v>89</v>
      </c>
      <c r="Q31" s="9" t="s">
        <v>89</v>
      </c>
      <c r="R31" s="9" t="s">
        <v>89</v>
      </c>
      <c r="S31" s="9" t="s">
        <v>89</v>
      </c>
      <c r="T31" s="9" t="s">
        <v>89</v>
      </c>
      <c r="U31" s="9" t="s">
        <v>89</v>
      </c>
      <c r="V31" s="9" t="s">
        <v>89</v>
      </c>
      <c r="W31" s="10" t="s">
        <v>89</v>
      </c>
      <c r="X31" s="9" t="s">
        <v>89</v>
      </c>
      <c r="Y31" s="9" t="s">
        <v>89</v>
      </c>
      <c r="Z31" s="9" t="s">
        <v>89</v>
      </c>
      <c r="AA31" s="9" t="s">
        <v>89</v>
      </c>
      <c r="AB31" s="9" t="s">
        <v>89</v>
      </c>
      <c r="AC31" s="10" t="s">
        <v>89</v>
      </c>
      <c r="AD31" s="9" t="s">
        <v>89</v>
      </c>
      <c r="AE31" s="9" t="s">
        <v>89</v>
      </c>
      <c r="AF31" s="11" t="s">
        <v>89</v>
      </c>
      <c r="AG31" s="11" t="s">
        <v>89</v>
      </c>
      <c r="AH31" s="11" t="s">
        <v>89</v>
      </c>
      <c r="AI31" s="11" t="s">
        <v>89</v>
      </c>
      <c r="AJ31" s="16" t="s">
        <v>89</v>
      </c>
      <c r="AK31" s="63" t="s">
        <v>89</v>
      </c>
    </row>
    <row r="32" spans="1:37" x14ac:dyDescent="0.35">
      <c r="A32" s="69" t="s">
        <v>44</v>
      </c>
      <c r="B32" s="72">
        <f t="shared" si="3"/>
        <v>31</v>
      </c>
      <c r="C32" s="26">
        <f t="shared" si="1"/>
        <v>2.5499999999999998</v>
      </c>
      <c r="D32" s="26">
        <f t="shared" si="2"/>
        <v>1.61</v>
      </c>
      <c r="E32" s="27">
        <v>500000</v>
      </c>
      <c r="F32" s="47">
        <f>IF(ISNUMBER(E32),COUNTIF(G32:AK32,"&gt;"&amp;E32),"n/a")</f>
        <v>0</v>
      </c>
      <c r="G32" s="22">
        <v>2.3199999999999998</v>
      </c>
      <c r="H32" s="12">
        <v>2.5499999999999998</v>
      </c>
      <c r="I32" s="12">
        <v>2.2200000000000002</v>
      </c>
      <c r="J32" s="12">
        <v>2.4</v>
      </c>
      <c r="K32" s="13">
        <v>1.74</v>
      </c>
      <c r="L32" s="13">
        <v>1.61</v>
      </c>
      <c r="M32" s="13">
        <v>1.99</v>
      </c>
      <c r="N32" s="14">
        <v>1.87</v>
      </c>
      <c r="O32" s="13">
        <v>1.89</v>
      </c>
      <c r="P32" s="13">
        <v>2.06</v>
      </c>
      <c r="Q32" s="9">
        <v>1.97</v>
      </c>
      <c r="R32" s="9">
        <v>2.08</v>
      </c>
      <c r="S32" s="9">
        <v>1.98</v>
      </c>
      <c r="T32" s="9">
        <v>1.86</v>
      </c>
      <c r="U32" s="9">
        <v>2.2000000000000002</v>
      </c>
      <c r="V32" s="9">
        <v>1.96</v>
      </c>
      <c r="W32" s="10">
        <v>1.87</v>
      </c>
      <c r="X32" s="9">
        <v>2.2599999999999998</v>
      </c>
      <c r="Y32" s="9">
        <v>2.17</v>
      </c>
      <c r="Z32" s="9">
        <v>2.16</v>
      </c>
      <c r="AA32" s="9">
        <v>2.1</v>
      </c>
      <c r="AB32" s="9">
        <v>1.97</v>
      </c>
      <c r="AC32" s="10">
        <v>1.96</v>
      </c>
      <c r="AD32" s="9">
        <v>2.23</v>
      </c>
      <c r="AE32" s="9">
        <v>2.36</v>
      </c>
      <c r="AF32" s="11">
        <v>2.29</v>
      </c>
      <c r="AG32" s="11">
        <v>2.2799999999999998</v>
      </c>
      <c r="AH32" s="11">
        <v>2.2599999999999998</v>
      </c>
      <c r="AI32" s="11">
        <v>2.3199999999999998</v>
      </c>
      <c r="AJ32" s="16">
        <v>2.2799999999999998</v>
      </c>
      <c r="AK32" s="63">
        <v>2.2799999999999998</v>
      </c>
    </row>
    <row r="33" spans="1:37" x14ac:dyDescent="0.35">
      <c r="A33" s="69" t="s">
        <v>11</v>
      </c>
      <c r="B33" s="72">
        <f t="shared" si="3"/>
        <v>31</v>
      </c>
      <c r="C33" s="26">
        <f t="shared" si="1"/>
        <v>0</v>
      </c>
      <c r="D33" s="26">
        <f t="shared" si="2"/>
        <v>0</v>
      </c>
      <c r="E33" s="25">
        <v>165</v>
      </c>
      <c r="F33" s="47">
        <f>IF(ISNUMBER(E33),COUNTIF(G33:AK33,"&gt;"&amp;E33),"n/a")</f>
        <v>0</v>
      </c>
      <c r="G33" s="22" t="s">
        <v>90</v>
      </c>
      <c r="H33" s="12" t="s">
        <v>90</v>
      </c>
      <c r="I33" s="12" t="s">
        <v>90</v>
      </c>
      <c r="J33" s="12" t="s">
        <v>90</v>
      </c>
      <c r="K33" s="13" t="s">
        <v>90</v>
      </c>
      <c r="L33" s="13" t="s">
        <v>90</v>
      </c>
      <c r="M33" s="13" t="s">
        <v>90</v>
      </c>
      <c r="N33" s="14" t="s">
        <v>90</v>
      </c>
      <c r="O33" s="13" t="s">
        <v>90</v>
      </c>
      <c r="P33" s="13" t="s">
        <v>90</v>
      </c>
      <c r="Q33" s="9" t="s">
        <v>90</v>
      </c>
      <c r="R33" s="9" t="s">
        <v>90</v>
      </c>
      <c r="S33" s="9" t="s">
        <v>90</v>
      </c>
      <c r="T33" s="9" t="s">
        <v>90</v>
      </c>
      <c r="U33" s="9" t="s">
        <v>90</v>
      </c>
      <c r="V33" s="9" t="s">
        <v>90</v>
      </c>
      <c r="W33" s="10" t="s">
        <v>90</v>
      </c>
      <c r="X33" s="9" t="s">
        <v>90</v>
      </c>
      <c r="Y33" s="9" t="s">
        <v>90</v>
      </c>
      <c r="Z33" s="9" t="s">
        <v>90</v>
      </c>
      <c r="AA33" s="9" t="s">
        <v>90</v>
      </c>
      <c r="AB33" s="9" t="s">
        <v>90</v>
      </c>
      <c r="AC33" s="10" t="s">
        <v>90</v>
      </c>
      <c r="AD33" s="9" t="s">
        <v>90</v>
      </c>
      <c r="AE33" s="9" t="s">
        <v>90</v>
      </c>
      <c r="AF33" s="11" t="s">
        <v>90</v>
      </c>
      <c r="AG33" s="11" t="s">
        <v>90</v>
      </c>
      <c r="AH33" s="11" t="s">
        <v>90</v>
      </c>
      <c r="AI33" s="11" t="s">
        <v>90</v>
      </c>
      <c r="AJ33" s="16" t="s">
        <v>90</v>
      </c>
      <c r="AK33" s="63" t="s">
        <v>90</v>
      </c>
    </row>
    <row r="34" spans="1:37" x14ac:dyDescent="0.35">
      <c r="A34" s="69" t="s">
        <v>13</v>
      </c>
      <c r="B34" s="72">
        <f t="shared" si="3"/>
        <v>31</v>
      </c>
      <c r="C34" s="26">
        <f t="shared" si="1"/>
        <v>0</v>
      </c>
      <c r="D34" s="26">
        <f t="shared" si="2"/>
        <v>0</v>
      </c>
      <c r="E34" s="25">
        <v>2</v>
      </c>
      <c r="F34" s="47">
        <f>IF(ISNUMBER(E34),COUNTIF(G34:AK34,"&gt;"&amp;E34),"n/a")</f>
        <v>0</v>
      </c>
      <c r="G34" s="22" t="s">
        <v>90</v>
      </c>
      <c r="H34" s="12" t="s">
        <v>90</v>
      </c>
      <c r="I34" s="12" t="s">
        <v>90</v>
      </c>
      <c r="J34" s="12" t="s">
        <v>90</v>
      </c>
      <c r="K34" s="13" t="s">
        <v>90</v>
      </c>
      <c r="L34" s="13" t="s">
        <v>90</v>
      </c>
      <c r="M34" s="13" t="s">
        <v>90</v>
      </c>
      <c r="N34" s="14" t="s">
        <v>90</v>
      </c>
      <c r="O34" s="13" t="s">
        <v>90</v>
      </c>
      <c r="P34" s="13" t="s">
        <v>90</v>
      </c>
      <c r="Q34" s="9" t="s">
        <v>90</v>
      </c>
      <c r="R34" s="9" t="s">
        <v>90</v>
      </c>
      <c r="S34" s="9" t="s">
        <v>90</v>
      </c>
      <c r="T34" s="9" t="s">
        <v>90</v>
      </c>
      <c r="U34" s="9" t="s">
        <v>90</v>
      </c>
      <c r="V34" s="9" t="s">
        <v>90</v>
      </c>
      <c r="W34" s="10" t="s">
        <v>90</v>
      </c>
      <c r="X34" s="9" t="s">
        <v>90</v>
      </c>
      <c r="Y34" s="9" t="s">
        <v>90</v>
      </c>
      <c r="Z34" s="9" t="s">
        <v>90</v>
      </c>
      <c r="AA34" s="9" t="s">
        <v>90</v>
      </c>
      <c r="AB34" s="9" t="s">
        <v>90</v>
      </c>
      <c r="AC34" s="10" t="s">
        <v>90</v>
      </c>
      <c r="AD34" s="9" t="s">
        <v>90</v>
      </c>
      <c r="AE34" s="9" t="s">
        <v>90</v>
      </c>
      <c r="AF34" s="11" t="s">
        <v>90</v>
      </c>
      <c r="AG34" s="11" t="s">
        <v>90</v>
      </c>
      <c r="AH34" s="11" t="s">
        <v>90</v>
      </c>
      <c r="AI34" s="11" t="s">
        <v>90</v>
      </c>
      <c r="AJ34" s="16" t="s">
        <v>90</v>
      </c>
      <c r="AK34" s="63" t="s">
        <v>90</v>
      </c>
    </row>
    <row r="35" spans="1:37" x14ac:dyDescent="0.35">
      <c r="A35" s="69" t="s">
        <v>45</v>
      </c>
      <c r="B35" s="72">
        <f t="shared" si="3"/>
        <v>31</v>
      </c>
      <c r="C35" s="26">
        <f t="shared" si="1"/>
        <v>0</v>
      </c>
      <c r="D35" s="26">
        <f t="shared" si="2"/>
        <v>0</v>
      </c>
      <c r="E35" s="25">
        <v>10</v>
      </c>
      <c r="F35" s="47">
        <f>IF(ISNUMBER(E35),COUNTIF(G35:AK35,"&gt;"&amp;E35),"n/a")</f>
        <v>0</v>
      </c>
      <c r="G35" s="22" t="s">
        <v>91</v>
      </c>
      <c r="H35" s="12" t="s">
        <v>91</v>
      </c>
      <c r="I35" s="12" t="s">
        <v>91</v>
      </c>
      <c r="J35" s="12" t="s">
        <v>91</v>
      </c>
      <c r="K35" s="13" t="s">
        <v>91</v>
      </c>
      <c r="L35" s="13" t="s">
        <v>91</v>
      </c>
      <c r="M35" s="13" t="s">
        <v>91</v>
      </c>
      <c r="N35" s="14" t="s">
        <v>91</v>
      </c>
      <c r="O35" s="13" t="s">
        <v>91</v>
      </c>
      <c r="P35" s="13" t="s">
        <v>91</v>
      </c>
      <c r="Q35" s="9" t="s">
        <v>91</v>
      </c>
      <c r="R35" s="9" t="s">
        <v>91</v>
      </c>
      <c r="S35" s="9" t="s">
        <v>91</v>
      </c>
      <c r="T35" s="9" t="s">
        <v>91</v>
      </c>
      <c r="U35" s="9" t="s">
        <v>91</v>
      </c>
      <c r="V35" s="9" t="s">
        <v>91</v>
      </c>
      <c r="W35" s="10" t="s">
        <v>91</v>
      </c>
      <c r="X35" s="9" t="s">
        <v>91</v>
      </c>
      <c r="Y35" s="9" t="s">
        <v>91</v>
      </c>
      <c r="Z35" s="9" t="s">
        <v>91</v>
      </c>
      <c r="AA35" s="9" t="s">
        <v>91</v>
      </c>
      <c r="AB35" s="9" t="s">
        <v>91</v>
      </c>
      <c r="AC35" s="10" t="s">
        <v>91</v>
      </c>
      <c r="AD35" s="9" t="s">
        <v>91</v>
      </c>
      <c r="AE35" s="9" t="s">
        <v>91</v>
      </c>
      <c r="AF35" s="11" t="s">
        <v>91</v>
      </c>
      <c r="AG35" s="11" t="s">
        <v>91</v>
      </c>
      <c r="AH35" s="11" t="s">
        <v>91</v>
      </c>
      <c r="AI35" s="11" t="s">
        <v>91</v>
      </c>
      <c r="AJ35" s="16" t="s">
        <v>91</v>
      </c>
      <c r="AK35" s="63" t="s">
        <v>91</v>
      </c>
    </row>
    <row r="36" spans="1:37" x14ac:dyDescent="0.35">
      <c r="A36" s="69" t="s">
        <v>46</v>
      </c>
      <c r="B36" s="72">
        <f t="shared" si="3"/>
        <v>31</v>
      </c>
      <c r="C36" s="26">
        <f t="shared" si="1"/>
        <v>0</v>
      </c>
      <c r="D36" s="26">
        <f t="shared" si="2"/>
        <v>0</v>
      </c>
      <c r="E36" s="25">
        <v>105</v>
      </c>
      <c r="F36" s="47">
        <f>IF(ISNUMBER(E36),COUNTIF(G36:AK36,"&gt;"&amp;E36),"n/a")</f>
        <v>0</v>
      </c>
      <c r="G36" s="22" t="s">
        <v>91</v>
      </c>
      <c r="H36" s="12" t="s">
        <v>91</v>
      </c>
      <c r="I36" s="12" t="s">
        <v>91</v>
      </c>
      <c r="J36" s="12" t="s">
        <v>91</v>
      </c>
      <c r="K36" s="13" t="s">
        <v>91</v>
      </c>
      <c r="L36" s="13" t="s">
        <v>91</v>
      </c>
      <c r="M36" s="13" t="s">
        <v>91</v>
      </c>
      <c r="N36" s="14" t="s">
        <v>91</v>
      </c>
      <c r="O36" s="13" t="s">
        <v>91</v>
      </c>
      <c r="P36" s="13" t="s">
        <v>91</v>
      </c>
      <c r="Q36" s="9" t="s">
        <v>91</v>
      </c>
      <c r="R36" s="9" t="s">
        <v>91</v>
      </c>
      <c r="S36" s="9" t="s">
        <v>91</v>
      </c>
      <c r="T36" s="9" t="s">
        <v>91</v>
      </c>
      <c r="U36" s="9" t="s">
        <v>91</v>
      </c>
      <c r="V36" s="9" t="s">
        <v>91</v>
      </c>
      <c r="W36" s="10" t="s">
        <v>91</v>
      </c>
      <c r="X36" s="9" t="s">
        <v>91</v>
      </c>
      <c r="Y36" s="9" t="s">
        <v>91</v>
      </c>
      <c r="Z36" s="9" t="s">
        <v>91</v>
      </c>
      <c r="AA36" s="9" t="s">
        <v>91</v>
      </c>
      <c r="AB36" s="9" t="s">
        <v>91</v>
      </c>
      <c r="AC36" s="10" t="s">
        <v>91</v>
      </c>
      <c r="AD36" s="9" t="s">
        <v>91</v>
      </c>
      <c r="AE36" s="9" t="s">
        <v>91</v>
      </c>
      <c r="AF36" s="11" t="s">
        <v>91</v>
      </c>
      <c r="AG36" s="11" t="s">
        <v>91</v>
      </c>
      <c r="AH36" s="11" t="s">
        <v>91</v>
      </c>
      <c r="AI36" s="11" t="s">
        <v>91</v>
      </c>
      <c r="AJ36" s="16" t="s">
        <v>91</v>
      </c>
      <c r="AK36" s="63" t="s">
        <v>91</v>
      </c>
    </row>
    <row r="37" spans="1:37" x14ac:dyDescent="0.35">
      <c r="A37" s="69" t="s">
        <v>47</v>
      </c>
      <c r="B37" s="72">
        <f t="shared" si="3"/>
        <v>31</v>
      </c>
      <c r="C37" s="26">
        <f t="shared" si="1"/>
        <v>0</v>
      </c>
      <c r="D37" s="26">
        <f t="shared" si="2"/>
        <v>0</v>
      </c>
      <c r="E37" s="25">
        <v>105</v>
      </c>
      <c r="F37" s="47">
        <f>IF(ISNUMBER(E37),COUNTIF(G37:AK37,"&gt;"&amp;E37),"n/a")</f>
        <v>0</v>
      </c>
      <c r="G37" s="22" t="s">
        <v>91</v>
      </c>
      <c r="H37" s="12" t="s">
        <v>91</v>
      </c>
      <c r="I37" s="12" t="s">
        <v>91</v>
      </c>
      <c r="J37" s="12" t="s">
        <v>91</v>
      </c>
      <c r="K37" s="13" t="s">
        <v>91</v>
      </c>
      <c r="L37" s="13" t="s">
        <v>91</v>
      </c>
      <c r="M37" s="13" t="s">
        <v>91</v>
      </c>
      <c r="N37" s="14" t="s">
        <v>91</v>
      </c>
      <c r="O37" s="13" t="s">
        <v>91</v>
      </c>
      <c r="P37" s="13" t="s">
        <v>91</v>
      </c>
      <c r="Q37" s="9" t="s">
        <v>91</v>
      </c>
      <c r="R37" s="9" t="s">
        <v>91</v>
      </c>
      <c r="S37" s="9" t="s">
        <v>91</v>
      </c>
      <c r="T37" s="9" t="s">
        <v>91</v>
      </c>
      <c r="U37" s="9" t="s">
        <v>91</v>
      </c>
      <c r="V37" s="9" t="s">
        <v>91</v>
      </c>
      <c r="W37" s="10" t="s">
        <v>91</v>
      </c>
      <c r="X37" s="9" t="s">
        <v>91</v>
      </c>
      <c r="Y37" s="9" t="s">
        <v>91</v>
      </c>
      <c r="Z37" s="9" t="s">
        <v>91</v>
      </c>
      <c r="AA37" s="9" t="s">
        <v>91</v>
      </c>
      <c r="AB37" s="9" t="s">
        <v>91</v>
      </c>
      <c r="AC37" s="10" t="s">
        <v>91</v>
      </c>
      <c r="AD37" s="9" t="s">
        <v>91</v>
      </c>
      <c r="AE37" s="9" t="s">
        <v>91</v>
      </c>
      <c r="AF37" s="11" t="s">
        <v>91</v>
      </c>
      <c r="AG37" s="11" t="s">
        <v>91</v>
      </c>
      <c r="AH37" s="11" t="s">
        <v>91</v>
      </c>
      <c r="AI37" s="11" t="s">
        <v>91</v>
      </c>
      <c r="AJ37" s="16" t="s">
        <v>91</v>
      </c>
      <c r="AK37" s="63" t="s">
        <v>91</v>
      </c>
    </row>
    <row r="38" spans="1:37" x14ac:dyDescent="0.35">
      <c r="A38" s="69" t="s">
        <v>48</v>
      </c>
      <c r="B38" s="72">
        <f t="shared" si="3"/>
        <v>31</v>
      </c>
      <c r="C38" s="26">
        <f t="shared" si="1"/>
        <v>0.9</v>
      </c>
      <c r="D38" s="26">
        <f t="shared" si="2"/>
        <v>0.83</v>
      </c>
      <c r="E38" s="25">
        <v>220</v>
      </c>
      <c r="F38" s="47">
        <f>IF(ISNUMBER(E38),COUNTIF(G38:AK38,"&gt;"&amp;E38),"n/a")</f>
        <v>0</v>
      </c>
      <c r="G38" s="22" t="s">
        <v>92</v>
      </c>
      <c r="H38" s="12" t="s">
        <v>92</v>
      </c>
      <c r="I38" s="12" t="s">
        <v>92</v>
      </c>
      <c r="J38" s="12" t="s">
        <v>92</v>
      </c>
      <c r="K38" s="13" t="s">
        <v>92</v>
      </c>
      <c r="L38" s="13" t="s">
        <v>92</v>
      </c>
      <c r="M38" s="13" t="s">
        <v>92</v>
      </c>
      <c r="N38" s="14" t="s">
        <v>92</v>
      </c>
      <c r="O38" s="13" t="s">
        <v>92</v>
      </c>
      <c r="P38" s="13" t="s">
        <v>92</v>
      </c>
      <c r="Q38" s="9" t="s">
        <v>92</v>
      </c>
      <c r="R38" s="9" t="s">
        <v>92</v>
      </c>
      <c r="S38" s="9" t="s">
        <v>92</v>
      </c>
      <c r="T38" s="9" t="s">
        <v>92</v>
      </c>
      <c r="U38" s="9" t="s">
        <v>92</v>
      </c>
      <c r="V38" s="9" t="s">
        <v>92</v>
      </c>
      <c r="W38" s="10" t="s">
        <v>92</v>
      </c>
      <c r="X38" s="9" t="s">
        <v>92</v>
      </c>
      <c r="Y38" s="9" t="s">
        <v>92</v>
      </c>
      <c r="Z38" s="9" t="s">
        <v>92</v>
      </c>
      <c r="AA38" s="9" t="s">
        <v>92</v>
      </c>
      <c r="AB38" s="9">
        <v>0.83</v>
      </c>
      <c r="AC38" s="10" t="s">
        <v>92</v>
      </c>
      <c r="AD38" s="9" t="s">
        <v>92</v>
      </c>
      <c r="AE38" s="9">
        <v>0.9</v>
      </c>
      <c r="AF38" s="11" t="s">
        <v>92</v>
      </c>
      <c r="AG38" s="11" t="s">
        <v>92</v>
      </c>
      <c r="AH38" s="11" t="s">
        <v>92</v>
      </c>
      <c r="AI38" s="11" t="s">
        <v>92</v>
      </c>
      <c r="AJ38" s="16" t="s">
        <v>92</v>
      </c>
      <c r="AK38" s="63" t="s">
        <v>92</v>
      </c>
    </row>
    <row r="39" spans="1:37" x14ac:dyDescent="0.35">
      <c r="A39" s="69" t="s">
        <v>17</v>
      </c>
      <c r="B39" s="72">
        <f t="shared" si="3"/>
        <v>31</v>
      </c>
      <c r="C39" s="26">
        <f t="shared" si="1"/>
        <v>0</v>
      </c>
      <c r="D39" s="26">
        <f t="shared" si="2"/>
        <v>0</v>
      </c>
      <c r="E39" s="27">
        <v>2400</v>
      </c>
      <c r="F39" s="47">
        <f>IF(ISNUMBER(E39),COUNTIF(G39:AK39,"&gt;"&amp;E39),"n/a")</f>
        <v>0</v>
      </c>
      <c r="G39" s="22" t="s">
        <v>84</v>
      </c>
      <c r="H39" s="12" t="s">
        <v>84</v>
      </c>
      <c r="I39" s="12" t="s">
        <v>84</v>
      </c>
      <c r="J39" s="12" t="s">
        <v>84</v>
      </c>
      <c r="K39" s="13" t="s">
        <v>84</v>
      </c>
      <c r="L39" s="13" t="s">
        <v>84</v>
      </c>
      <c r="M39" s="13" t="s">
        <v>84</v>
      </c>
      <c r="N39" s="14" t="s">
        <v>84</v>
      </c>
      <c r="O39" s="13" t="s">
        <v>84</v>
      </c>
      <c r="P39" s="13" t="s">
        <v>84</v>
      </c>
      <c r="Q39" s="9" t="s">
        <v>84</v>
      </c>
      <c r="R39" s="9" t="s">
        <v>84</v>
      </c>
      <c r="S39" s="9" t="s">
        <v>84</v>
      </c>
      <c r="T39" s="9" t="s">
        <v>84</v>
      </c>
      <c r="U39" s="9" t="s">
        <v>84</v>
      </c>
      <c r="V39" s="9" t="s">
        <v>84</v>
      </c>
      <c r="W39" s="10" t="s">
        <v>84</v>
      </c>
      <c r="X39" s="9" t="s">
        <v>84</v>
      </c>
      <c r="Y39" s="9" t="s">
        <v>84</v>
      </c>
      <c r="Z39" s="9" t="s">
        <v>84</v>
      </c>
      <c r="AA39" s="9" t="s">
        <v>84</v>
      </c>
      <c r="AB39" s="9" t="s">
        <v>84</v>
      </c>
      <c r="AC39" s="10" t="s">
        <v>84</v>
      </c>
      <c r="AD39" s="9" t="s">
        <v>84</v>
      </c>
      <c r="AE39" s="9" t="s">
        <v>84</v>
      </c>
      <c r="AF39" s="11" t="s">
        <v>84</v>
      </c>
      <c r="AG39" s="11" t="s">
        <v>84</v>
      </c>
      <c r="AH39" s="11" t="s">
        <v>84</v>
      </c>
      <c r="AI39" s="11" t="s">
        <v>84</v>
      </c>
      <c r="AJ39" s="16" t="s">
        <v>84</v>
      </c>
      <c r="AK39" s="63" t="s">
        <v>84</v>
      </c>
    </row>
    <row r="40" spans="1:37" x14ac:dyDescent="0.35">
      <c r="A40" s="69" t="s">
        <v>49</v>
      </c>
      <c r="B40" s="72">
        <f t="shared" si="3"/>
        <v>31</v>
      </c>
      <c r="C40" s="26">
        <f t="shared" si="1"/>
        <v>0</v>
      </c>
      <c r="D40" s="26">
        <f t="shared" si="2"/>
        <v>0</v>
      </c>
      <c r="E40" s="25"/>
      <c r="F40" s="47" t="str">
        <f>IF(ISNUMBER(E40),COUNTIF(G40:AK40,"&gt;"&amp;E40),"n/a")</f>
        <v>n/a</v>
      </c>
      <c r="G40" s="22" t="s">
        <v>93</v>
      </c>
      <c r="H40" s="12" t="s">
        <v>93</v>
      </c>
      <c r="I40" s="12" t="s">
        <v>93</v>
      </c>
      <c r="J40" s="12" t="s">
        <v>93</v>
      </c>
      <c r="K40" s="13" t="s">
        <v>93</v>
      </c>
      <c r="L40" s="13" t="s">
        <v>93</v>
      </c>
      <c r="M40" s="13" t="s">
        <v>93</v>
      </c>
      <c r="N40" s="14" t="s">
        <v>93</v>
      </c>
      <c r="O40" s="13" t="s">
        <v>93</v>
      </c>
      <c r="P40" s="13" t="s">
        <v>93</v>
      </c>
      <c r="Q40" s="9" t="s">
        <v>93</v>
      </c>
      <c r="R40" s="9" t="s">
        <v>93</v>
      </c>
      <c r="S40" s="9" t="s">
        <v>93</v>
      </c>
      <c r="T40" s="9" t="s">
        <v>93</v>
      </c>
      <c r="U40" s="9" t="s">
        <v>93</v>
      </c>
      <c r="V40" s="9" t="s">
        <v>93</v>
      </c>
      <c r="W40" s="10" t="s">
        <v>93</v>
      </c>
      <c r="X40" s="9" t="s">
        <v>93</v>
      </c>
      <c r="Y40" s="9" t="s">
        <v>93</v>
      </c>
      <c r="Z40" s="9" t="s">
        <v>93</v>
      </c>
      <c r="AA40" s="9" t="s">
        <v>93</v>
      </c>
      <c r="AB40" s="9" t="s">
        <v>93</v>
      </c>
      <c r="AC40" s="10" t="s">
        <v>93</v>
      </c>
      <c r="AD40" s="9" t="s">
        <v>93</v>
      </c>
      <c r="AE40" s="9" t="s">
        <v>93</v>
      </c>
      <c r="AF40" s="11" t="s">
        <v>93</v>
      </c>
      <c r="AG40" s="11" t="s">
        <v>93</v>
      </c>
      <c r="AH40" s="11" t="s">
        <v>93</v>
      </c>
      <c r="AI40" s="11" t="s">
        <v>93</v>
      </c>
      <c r="AJ40" s="16" t="s">
        <v>93</v>
      </c>
      <c r="AK40" s="63" t="s">
        <v>93</v>
      </c>
    </row>
    <row r="41" spans="1:37" x14ac:dyDescent="0.35">
      <c r="A41" s="69" t="s">
        <v>50</v>
      </c>
      <c r="B41" s="72">
        <f t="shared" si="3"/>
        <v>31</v>
      </c>
      <c r="C41" s="26">
        <f t="shared" si="1"/>
        <v>1.73</v>
      </c>
      <c r="D41" s="26">
        <f t="shared" si="2"/>
        <v>1.73</v>
      </c>
      <c r="E41" s="25"/>
      <c r="F41" s="47" t="str">
        <f>IF(ISNUMBER(E41),COUNTIF(G41:AK41,"&gt;"&amp;E41),"n/a")</f>
        <v>n/a</v>
      </c>
      <c r="G41" s="22" t="s">
        <v>93</v>
      </c>
      <c r="H41" s="12" t="s">
        <v>93</v>
      </c>
      <c r="I41" s="12" t="s">
        <v>93</v>
      </c>
      <c r="J41" s="12" t="s">
        <v>93</v>
      </c>
      <c r="K41" s="13" t="s">
        <v>93</v>
      </c>
      <c r="L41" s="13" t="s">
        <v>93</v>
      </c>
      <c r="M41" s="13" t="s">
        <v>93</v>
      </c>
      <c r="N41" s="14" t="s">
        <v>93</v>
      </c>
      <c r="O41" s="13" t="s">
        <v>93</v>
      </c>
      <c r="P41" s="13" t="s">
        <v>93</v>
      </c>
      <c r="Q41" s="9" t="s">
        <v>93</v>
      </c>
      <c r="R41" s="9" t="s">
        <v>93</v>
      </c>
      <c r="S41" s="9" t="s">
        <v>93</v>
      </c>
      <c r="T41" s="9" t="s">
        <v>93</v>
      </c>
      <c r="U41" s="9" t="s">
        <v>93</v>
      </c>
      <c r="V41" s="9" t="s">
        <v>93</v>
      </c>
      <c r="W41" s="10" t="s">
        <v>93</v>
      </c>
      <c r="X41" s="9" t="s">
        <v>93</v>
      </c>
      <c r="Y41" s="9" t="s">
        <v>93</v>
      </c>
      <c r="Z41" s="9" t="s">
        <v>93</v>
      </c>
      <c r="AA41" s="9" t="s">
        <v>93</v>
      </c>
      <c r="AB41" s="9" t="s">
        <v>93</v>
      </c>
      <c r="AC41" s="10" t="s">
        <v>93</v>
      </c>
      <c r="AD41" s="9">
        <v>1.73</v>
      </c>
      <c r="AE41" s="9" t="s">
        <v>93</v>
      </c>
      <c r="AF41" s="11" t="s">
        <v>93</v>
      </c>
      <c r="AG41" s="11" t="s">
        <v>93</v>
      </c>
      <c r="AH41" s="11" t="s">
        <v>93</v>
      </c>
      <c r="AI41" s="11" t="s">
        <v>93</v>
      </c>
      <c r="AJ41" s="16" t="s">
        <v>93</v>
      </c>
      <c r="AK41" s="63" t="s">
        <v>93</v>
      </c>
    </row>
    <row r="42" spans="1:37" x14ac:dyDescent="0.35">
      <c r="A42" s="69" t="s">
        <v>51</v>
      </c>
      <c r="B42" s="72">
        <f t="shared" si="3"/>
        <v>31</v>
      </c>
      <c r="C42" s="26">
        <f t="shared" si="1"/>
        <v>0</v>
      </c>
      <c r="D42" s="26">
        <f t="shared" si="2"/>
        <v>0</v>
      </c>
      <c r="E42" s="27">
        <v>3500</v>
      </c>
      <c r="F42" s="47">
        <f>IF(ISNUMBER(E42),COUNTIF(G42:AK42,"&gt;"&amp;E42),"n/a")</f>
        <v>0</v>
      </c>
      <c r="G42" s="22" t="s">
        <v>94</v>
      </c>
      <c r="H42" s="12" t="s">
        <v>94</v>
      </c>
      <c r="I42" s="12" t="s">
        <v>94</v>
      </c>
      <c r="J42" s="12" t="s">
        <v>94</v>
      </c>
      <c r="K42" s="13" t="s">
        <v>94</v>
      </c>
      <c r="L42" s="13" t="s">
        <v>94</v>
      </c>
      <c r="M42" s="13" t="s">
        <v>94</v>
      </c>
      <c r="N42" s="14" t="s">
        <v>94</v>
      </c>
      <c r="O42" s="13" t="s">
        <v>94</v>
      </c>
      <c r="P42" s="13" t="s">
        <v>94</v>
      </c>
      <c r="Q42" s="9" t="s">
        <v>94</v>
      </c>
      <c r="R42" s="9" t="s">
        <v>94</v>
      </c>
      <c r="S42" s="9" t="s">
        <v>94</v>
      </c>
      <c r="T42" s="9" t="s">
        <v>94</v>
      </c>
      <c r="U42" s="9" t="s">
        <v>94</v>
      </c>
      <c r="V42" s="9" t="s">
        <v>94</v>
      </c>
      <c r="W42" s="10" t="s">
        <v>94</v>
      </c>
      <c r="X42" s="9" t="s">
        <v>94</v>
      </c>
      <c r="Y42" s="9" t="s">
        <v>94</v>
      </c>
      <c r="Z42" s="9" t="s">
        <v>94</v>
      </c>
      <c r="AA42" s="9" t="s">
        <v>94</v>
      </c>
      <c r="AB42" s="9" t="s">
        <v>94</v>
      </c>
      <c r="AC42" s="10" t="s">
        <v>94</v>
      </c>
      <c r="AD42" s="9" t="s">
        <v>94</v>
      </c>
      <c r="AE42" s="9" t="s">
        <v>94</v>
      </c>
      <c r="AF42" s="11" t="s">
        <v>94</v>
      </c>
      <c r="AG42" s="11" t="s">
        <v>94</v>
      </c>
      <c r="AH42" s="11" t="s">
        <v>94</v>
      </c>
      <c r="AI42" s="11" t="s">
        <v>94</v>
      </c>
      <c r="AJ42" s="16" t="s">
        <v>94</v>
      </c>
      <c r="AK42" s="63" t="s">
        <v>94</v>
      </c>
    </row>
    <row r="43" spans="1:37" x14ac:dyDescent="0.35">
      <c r="A43" s="69" t="s">
        <v>52</v>
      </c>
      <c r="B43" s="72">
        <f t="shared" si="3"/>
        <v>31</v>
      </c>
      <c r="C43" s="26">
        <f t="shared" si="1"/>
        <v>0</v>
      </c>
      <c r="D43" s="26">
        <f t="shared" si="2"/>
        <v>0</v>
      </c>
      <c r="E43" s="25"/>
      <c r="F43" s="47" t="str">
        <f>IF(ISNUMBER(E43),COUNTIF(G43:AK43,"&gt;"&amp;E43),"n/a")</f>
        <v>n/a</v>
      </c>
      <c r="G43" s="22" t="s">
        <v>94</v>
      </c>
      <c r="H43" s="12" t="s">
        <v>94</v>
      </c>
      <c r="I43" s="12" t="s">
        <v>94</v>
      </c>
      <c r="J43" s="12" t="s">
        <v>94</v>
      </c>
      <c r="K43" s="13" t="s">
        <v>94</v>
      </c>
      <c r="L43" s="13" t="s">
        <v>94</v>
      </c>
      <c r="M43" s="13" t="s">
        <v>94</v>
      </c>
      <c r="N43" s="14" t="s">
        <v>94</v>
      </c>
      <c r="O43" s="13" t="s">
        <v>94</v>
      </c>
      <c r="P43" s="13" t="s">
        <v>94</v>
      </c>
      <c r="Q43" s="9" t="s">
        <v>94</v>
      </c>
      <c r="R43" s="9" t="s">
        <v>94</v>
      </c>
      <c r="S43" s="9" t="s">
        <v>94</v>
      </c>
      <c r="T43" s="9" t="s">
        <v>94</v>
      </c>
      <c r="U43" s="9" t="s">
        <v>94</v>
      </c>
      <c r="V43" s="9" t="s">
        <v>94</v>
      </c>
      <c r="W43" s="10" t="s">
        <v>94</v>
      </c>
      <c r="X43" s="9" t="s">
        <v>94</v>
      </c>
      <c r="Y43" s="9" t="s">
        <v>94</v>
      </c>
      <c r="Z43" s="9" t="s">
        <v>94</v>
      </c>
      <c r="AA43" s="9" t="s">
        <v>94</v>
      </c>
      <c r="AB43" s="9" t="s">
        <v>94</v>
      </c>
      <c r="AC43" s="10" t="s">
        <v>94</v>
      </c>
      <c r="AD43" s="9" t="s">
        <v>94</v>
      </c>
      <c r="AE43" s="9" t="s">
        <v>94</v>
      </c>
      <c r="AF43" s="11" t="s">
        <v>94</v>
      </c>
      <c r="AG43" s="11" t="s">
        <v>94</v>
      </c>
      <c r="AH43" s="11" t="s">
        <v>94</v>
      </c>
      <c r="AI43" s="11" t="s">
        <v>94</v>
      </c>
      <c r="AJ43" s="16" t="s">
        <v>94</v>
      </c>
      <c r="AK43" s="63" t="s">
        <v>94</v>
      </c>
    </row>
    <row r="44" spans="1:37" x14ac:dyDescent="0.35">
      <c r="A44" s="69" t="s">
        <v>21</v>
      </c>
      <c r="B44" s="72">
        <f t="shared" si="3"/>
        <v>31</v>
      </c>
      <c r="C44" s="26">
        <f t="shared" si="1"/>
        <v>0</v>
      </c>
      <c r="D44" s="26">
        <f t="shared" si="2"/>
        <v>0</v>
      </c>
      <c r="E44" s="27">
        <v>1000</v>
      </c>
      <c r="F44" s="47">
        <f>IF(ISNUMBER(E44),COUNTIF(G44:AK44,"&gt;"&amp;E44),"n/a")</f>
        <v>0</v>
      </c>
      <c r="G44" s="22" t="s">
        <v>95</v>
      </c>
      <c r="H44" s="12" t="s">
        <v>95</v>
      </c>
      <c r="I44" s="12" t="s">
        <v>95</v>
      </c>
      <c r="J44" s="12" t="s">
        <v>95</v>
      </c>
      <c r="K44" s="13" t="s">
        <v>95</v>
      </c>
      <c r="L44" s="13" t="s">
        <v>95</v>
      </c>
      <c r="M44" s="13" t="s">
        <v>95</v>
      </c>
      <c r="N44" s="14" t="s">
        <v>95</v>
      </c>
      <c r="O44" s="13" t="s">
        <v>95</v>
      </c>
      <c r="P44" s="13" t="s">
        <v>95</v>
      </c>
      <c r="Q44" s="9" t="s">
        <v>95</v>
      </c>
      <c r="R44" s="9" t="s">
        <v>95</v>
      </c>
      <c r="S44" s="9" t="s">
        <v>95</v>
      </c>
      <c r="T44" s="9" t="s">
        <v>95</v>
      </c>
      <c r="U44" s="9" t="s">
        <v>95</v>
      </c>
      <c r="V44" s="9" t="s">
        <v>95</v>
      </c>
      <c r="W44" s="10" t="s">
        <v>95</v>
      </c>
      <c r="X44" s="9" t="s">
        <v>95</v>
      </c>
      <c r="Y44" s="9" t="s">
        <v>95</v>
      </c>
      <c r="Z44" s="9" t="s">
        <v>95</v>
      </c>
      <c r="AA44" s="9" t="s">
        <v>95</v>
      </c>
      <c r="AB44" s="9" t="s">
        <v>95</v>
      </c>
      <c r="AC44" s="10" t="s">
        <v>95</v>
      </c>
      <c r="AD44" s="9" t="s">
        <v>95</v>
      </c>
      <c r="AE44" s="9" t="s">
        <v>95</v>
      </c>
      <c r="AF44" s="11" t="s">
        <v>95</v>
      </c>
      <c r="AG44" s="11" t="s">
        <v>95</v>
      </c>
      <c r="AH44" s="11" t="s">
        <v>95</v>
      </c>
      <c r="AI44" s="11" t="s">
        <v>95</v>
      </c>
      <c r="AJ44" s="16" t="s">
        <v>95</v>
      </c>
      <c r="AK44" s="63" t="s">
        <v>95</v>
      </c>
    </row>
    <row r="45" spans="1:37" x14ac:dyDescent="0.35">
      <c r="A45" s="69" t="s">
        <v>53</v>
      </c>
      <c r="B45" s="72">
        <f t="shared" si="3"/>
        <v>31</v>
      </c>
      <c r="C45" s="26">
        <f t="shared" si="1"/>
        <v>0</v>
      </c>
      <c r="D45" s="26">
        <f t="shared" si="2"/>
        <v>0</v>
      </c>
      <c r="E45" s="25"/>
      <c r="F45" s="47" t="str">
        <f>IF(ISNUMBER(E45),COUNTIF(G45:AK45,"&gt;"&amp;E45),"n/a")</f>
        <v>n/a</v>
      </c>
      <c r="G45" s="22" t="s">
        <v>87</v>
      </c>
      <c r="H45" s="12" t="s">
        <v>87</v>
      </c>
      <c r="I45" s="12" t="s">
        <v>87</v>
      </c>
      <c r="J45" s="12" t="s">
        <v>87</v>
      </c>
      <c r="K45" s="13" t="s">
        <v>87</v>
      </c>
      <c r="L45" s="13" t="s">
        <v>87</v>
      </c>
      <c r="M45" s="13" t="s">
        <v>87</v>
      </c>
      <c r="N45" s="14" t="s">
        <v>87</v>
      </c>
      <c r="O45" s="13" t="s">
        <v>87</v>
      </c>
      <c r="P45" s="13" t="s">
        <v>87</v>
      </c>
      <c r="Q45" s="9" t="s">
        <v>87</v>
      </c>
      <c r="R45" s="9" t="s">
        <v>87</v>
      </c>
      <c r="S45" s="9" t="s">
        <v>87</v>
      </c>
      <c r="T45" s="9" t="s">
        <v>87</v>
      </c>
      <c r="U45" s="9" t="s">
        <v>87</v>
      </c>
      <c r="V45" s="9" t="s">
        <v>87</v>
      </c>
      <c r="W45" s="10" t="s">
        <v>87</v>
      </c>
      <c r="X45" s="9" t="s">
        <v>87</v>
      </c>
      <c r="Y45" s="9" t="s">
        <v>87</v>
      </c>
      <c r="Z45" s="9" t="s">
        <v>87</v>
      </c>
      <c r="AA45" s="9" t="s">
        <v>87</v>
      </c>
      <c r="AB45" s="9" t="s">
        <v>87</v>
      </c>
      <c r="AC45" s="10" t="s">
        <v>87</v>
      </c>
      <c r="AD45" s="9" t="s">
        <v>87</v>
      </c>
      <c r="AE45" s="9" t="s">
        <v>87</v>
      </c>
      <c r="AF45" s="11" t="s">
        <v>87</v>
      </c>
      <c r="AG45" s="11" t="s">
        <v>87</v>
      </c>
      <c r="AH45" s="11" t="s">
        <v>87</v>
      </c>
      <c r="AI45" s="11" t="s">
        <v>87</v>
      </c>
      <c r="AJ45" s="16" t="s">
        <v>87</v>
      </c>
      <c r="AK45" s="63" t="s">
        <v>87</v>
      </c>
    </row>
    <row r="46" spans="1:37" x14ac:dyDescent="0.35">
      <c r="A46" s="69" t="s">
        <v>54</v>
      </c>
      <c r="B46" s="72">
        <f t="shared" si="3"/>
        <v>31</v>
      </c>
      <c r="C46" s="26">
        <f t="shared" si="1"/>
        <v>2.2200000000000002</v>
      </c>
      <c r="D46" s="26">
        <f t="shared" si="2"/>
        <v>2.2200000000000002</v>
      </c>
      <c r="E46" s="27">
        <v>11000</v>
      </c>
      <c r="F46" s="47">
        <f>IF(ISNUMBER(E46),COUNTIF(G46:AK46,"&gt;"&amp;E46),"n/a")</f>
        <v>0</v>
      </c>
      <c r="G46" s="22" t="s">
        <v>96</v>
      </c>
      <c r="H46" s="12" t="s">
        <v>96</v>
      </c>
      <c r="I46" s="12" t="s">
        <v>96</v>
      </c>
      <c r="J46" s="12" t="s">
        <v>96</v>
      </c>
      <c r="K46" s="13" t="s">
        <v>96</v>
      </c>
      <c r="L46" s="13" t="s">
        <v>96</v>
      </c>
      <c r="M46" s="13" t="s">
        <v>96</v>
      </c>
      <c r="N46" s="14" t="s">
        <v>96</v>
      </c>
      <c r="O46" s="13" t="s">
        <v>96</v>
      </c>
      <c r="P46" s="13" t="s">
        <v>96</v>
      </c>
      <c r="Q46" s="9" t="s">
        <v>96</v>
      </c>
      <c r="R46" s="9">
        <v>2.2200000000000002</v>
      </c>
      <c r="S46" s="9" t="s">
        <v>96</v>
      </c>
      <c r="T46" s="9" t="s">
        <v>96</v>
      </c>
      <c r="U46" s="9" t="s">
        <v>96</v>
      </c>
      <c r="V46" s="9" t="s">
        <v>96</v>
      </c>
      <c r="W46" s="10" t="s">
        <v>96</v>
      </c>
      <c r="X46" s="9" t="s">
        <v>96</v>
      </c>
      <c r="Y46" s="9" t="s">
        <v>96</v>
      </c>
      <c r="Z46" s="9" t="s">
        <v>96</v>
      </c>
      <c r="AA46" s="9" t="s">
        <v>96</v>
      </c>
      <c r="AB46" s="9" t="s">
        <v>96</v>
      </c>
      <c r="AC46" s="10" t="s">
        <v>96</v>
      </c>
      <c r="AD46" s="9" t="s">
        <v>96</v>
      </c>
      <c r="AE46" s="9" t="s">
        <v>96</v>
      </c>
      <c r="AF46" s="11" t="s">
        <v>96</v>
      </c>
      <c r="AG46" s="11" t="s">
        <v>96</v>
      </c>
      <c r="AH46" s="11" t="s">
        <v>96</v>
      </c>
      <c r="AI46" s="11" t="s">
        <v>96</v>
      </c>
      <c r="AJ46" s="16" t="s">
        <v>96</v>
      </c>
      <c r="AK46" s="63" t="s">
        <v>96</v>
      </c>
    </row>
    <row r="47" spans="1:37" x14ac:dyDescent="0.35">
      <c r="A47" s="69" t="s">
        <v>55</v>
      </c>
      <c r="B47" s="72">
        <f t="shared" si="3"/>
        <v>31</v>
      </c>
      <c r="C47" s="26">
        <f t="shared" si="1"/>
        <v>0</v>
      </c>
      <c r="D47" s="26">
        <f t="shared" si="2"/>
        <v>0</v>
      </c>
      <c r="E47" s="27"/>
      <c r="F47" s="47" t="str">
        <f>IF(ISNUMBER(E47),COUNTIF(G47:AK47,"&gt;"&amp;E47),"n/a")</f>
        <v>n/a</v>
      </c>
      <c r="G47" s="22" t="s">
        <v>80</v>
      </c>
      <c r="H47" s="12" t="s">
        <v>80</v>
      </c>
      <c r="I47" s="12" t="s">
        <v>80</v>
      </c>
      <c r="J47" s="12" t="s">
        <v>80</v>
      </c>
      <c r="K47" s="13" t="s">
        <v>80</v>
      </c>
      <c r="L47" s="13" t="s">
        <v>80</v>
      </c>
      <c r="M47" s="13" t="s">
        <v>80</v>
      </c>
      <c r="N47" s="14" t="s">
        <v>80</v>
      </c>
      <c r="O47" s="13" t="s">
        <v>80</v>
      </c>
      <c r="P47" s="13" t="s">
        <v>80</v>
      </c>
      <c r="Q47" s="9" t="s">
        <v>80</v>
      </c>
      <c r="R47" s="9" t="s">
        <v>80</v>
      </c>
      <c r="S47" s="9" t="s">
        <v>80</v>
      </c>
      <c r="T47" s="9" t="s">
        <v>80</v>
      </c>
      <c r="U47" s="9" t="s">
        <v>80</v>
      </c>
      <c r="V47" s="9" t="s">
        <v>80</v>
      </c>
      <c r="W47" s="10" t="s">
        <v>80</v>
      </c>
      <c r="X47" s="9" t="s">
        <v>80</v>
      </c>
      <c r="Y47" s="9" t="s">
        <v>80</v>
      </c>
      <c r="Z47" s="9" t="s">
        <v>80</v>
      </c>
      <c r="AA47" s="9" t="s">
        <v>80</v>
      </c>
      <c r="AB47" s="9" t="s">
        <v>80</v>
      </c>
      <c r="AC47" s="10" t="s">
        <v>80</v>
      </c>
      <c r="AD47" s="9" t="s">
        <v>80</v>
      </c>
      <c r="AE47" s="9" t="s">
        <v>80</v>
      </c>
      <c r="AF47" s="11" t="s">
        <v>80</v>
      </c>
      <c r="AG47" s="11" t="s">
        <v>80</v>
      </c>
      <c r="AH47" s="11" t="s">
        <v>80</v>
      </c>
      <c r="AI47" s="11" t="s">
        <v>80</v>
      </c>
      <c r="AJ47" s="16" t="s">
        <v>80</v>
      </c>
      <c r="AK47" s="63" t="s">
        <v>80</v>
      </c>
    </row>
    <row r="48" spans="1:37" x14ac:dyDescent="0.35">
      <c r="A48" s="69" t="s">
        <v>56</v>
      </c>
      <c r="B48" s="72">
        <f t="shared" si="3"/>
        <v>31</v>
      </c>
      <c r="C48" s="26">
        <f t="shared" si="1"/>
        <v>3.12</v>
      </c>
      <c r="D48" s="26">
        <f t="shared" si="2"/>
        <v>0.72</v>
      </c>
      <c r="E48" s="27">
        <v>2500</v>
      </c>
      <c r="F48" s="47">
        <f>IF(ISNUMBER(E48),COUNTIF(G48:AK48,"&gt;"&amp;E48),"n/a")</f>
        <v>0</v>
      </c>
      <c r="G48" s="22">
        <v>0.72</v>
      </c>
      <c r="H48" s="12" t="s">
        <v>106</v>
      </c>
      <c r="I48" s="12" t="s">
        <v>106</v>
      </c>
      <c r="J48" s="12" t="s">
        <v>106</v>
      </c>
      <c r="K48" s="13" t="s">
        <v>106</v>
      </c>
      <c r="L48" s="13" t="s">
        <v>106</v>
      </c>
      <c r="M48" s="13" t="s">
        <v>106</v>
      </c>
      <c r="N48" s="14" t="s">
        <v>106</v>
      </c>
      <c r="O48" s="13">
        <v>1.99</v>
      </c>
      <c r="P48" s="13">
        <v>1.1200000000000001</v>
      </c>
      <c r="Q48" s="9">
        <v>2.6</v>
      </c>
      <c r="R48" s="9" t="s">
        <v>106</v>
      </c>
      <c r="S48" s="9" t="s">
        <v>106</v>
      </c>
      <c r="T48" s="9" t="s">
        <v>106</v>
      </c>
      <c r="U48" s="9" t="s">
        <v>106</v>
      </c>
      <c r="V48" s="9" t="s">
        <v>106</v>
      </c>
      <c r="W48" s="10">
        <v>1.1200000000000001</v>
      </c>
      <c r="X48" s="9" t="s">
        <v>106</v>
      </c>
      <c r="Y48" s="9" t="s">
        <v>106</v>
      </c>
      <c r="Z48" s="9">
        <v>0.91</v>
      </c>
      <c r="AA48" s="9">
        <v>2.2999999999999998</v>
      </c>
      <c r="AB48" s="9" t="s">
        <v>106</v>
      </c>
      <c r="AC48" s="10" t="s">
        <v>106</v>
      </c>
      <c r="AD48" s="9">
        <v>0.8</v>
      </c>
      <c r="AE48" s="9" t="s">
        <v>106</v>
      </c>
      <c r="AF48" s="11">
        <v>3.12</v>
      </c>
      <c r="AG48" s="11" t="s">
        <v>106</v>
      </c>
      <c r="AH48" s="11" t="s">
        <v>106</v>
      </c>
      <c r="AI48" s="11" t="s">
        <v>106</v>
      </c>
      <c r="AJ48" s="16" t="s">
        <v>106</v>
      </c>
      <c r="AK48" s="63" t="s">
        <v>106</v>
      </c>
    </row>
    <row r="49" spans="1:37" x14ac:dyDescent="0.35">
      <c r="A49" s="69" t="s">
        <v>57</v>
      </c>
      <c r="B49" s="72">
        <f t="shared" si="3"/>
        <v>31</v>
      </c>
      <c r="C49" s="26">
        <f t="shared" si="1"/>
        <v>0</v>
      </c>
      <c r="D49" s="26">
        <f t="shared" si="2"/>
        <v>0</v>
      </c>
      <c r="E49" s="25"/>
      <c r="F49" s="47" t="str">
        <f>IF(ISNUMBER(E49),COUNTIF(G49:AK49,"&gt;"&amp;E49),"n/a")</f>
        <v>n/a</v>
      </c>
      <c r="G49" s="22" t="s">
        <v>97</v>
      </c>
      <c r="H49" s="12" t="s">
        <v>97</v>
      </c>
      <c r="I49" s="12" t="s">
        <v>97</v>
      </c>
      <c r="J49" s="12" t="s">
        <v>97</v>
      </c>
      <c r="K49" s="13" t="s">
        <v>97</v>
      </c>
      <c r="L49" s="13" t="s">
        <v>97</v>
      </c>
      <c r="M49" s="13" t="s">
        <v>97</v>
      </c>
      <c r="N49" s="14" t="s">
        <v>97</v>
      </c>
      <c r="O49" s="13" t="s">
        <v>97</v>
      </c>
      <c r="P49" s="13" t="s">
        <v>97</v>
      </c>
      <c r="Q49" s="9" t="s">
        <v>97</v>
      </c>
      <c r="R49" s="9" t="s">
        <v>97</v>
      </c>
      <c r="S49" s="9" t="s">
        <v>97</v>
      </c>
      <c r="T49" s="9" t="s">
        <v>97</v>
      </c>
      <c r="U49" s="9" t="s">
        <v>97</v>
      </c>
      <c r="V49" s="9" t="s">
        <v>97</v>
      </c>
      <c r="W49" s="10" t="s">
        <v>97</v>
      </c>
      <c r="X49" s="9" t="s">
        <v>97</v>
      </c>
      <c r="Y49" s="9" t="s">
        <v>97</v>
      </c>
      <c r="Z49" s="9" t="s">
        <v>97</v>
      </c>
      <c r="AA49" s="9" t="s">
        <v>97</v>
      </c>
      <c r="AB49" s="9" t="s">
        <v>97</v>
      </c>
      <c r="AC49" s="10" t="s">
        <v>97</v>
      </c>
      <c r="AD49" s="9" t="s">
        <v>97</v>
      </c>
      <c r="AE49" s="9" t="s">
        <v>97</v>
      </c>
      <c r="AF49" s="11" t="s">
        <v>97</v>
      </c>
      <c r="AG49" s="11" t="s">
        <v>97</v>
      </c>
      <c r="AH49" s="11" t="s">
        <v>97</v>
      </c>
      <c r="AI49" s="11" t="s">
        <v>97</v>
      </c>
      <c r="AJ49" s="16" t="s">
        <v>97</v>
      </c>
      <c r="AK49" s="63" t="s">
        <v>97</v>
      </c>
    </row>
    <row r="50" spans="1:37" x14ac:dyDescent="0.35">
      <c r="A50" s="69" t="s">
        <v>58</v>
      </c>
      <c r="B50" s="72">
        <f t="shared" si="3"/>
        <v>31</v>
      </c>
      <c r="C50" s="26">
        <f t="shared" si="1"/>
        <v>0</v>
      </c>
      <c r="D50" s="26">
        <f t="shared" si="2"/>
        <v>0</v>
      </c>
      <c r="E50" s="25"/>
      <c r="F50" s="47" t="str">
        <f>IF(ISNUMBER(E50),COUNTIF(G50:AK50,"&gt;"&amp;E50),"n/a")</f>
        <v>n/a</v>
      </c>
      <c r="G50" s="22" t="s">
        <v>98</v>
      </c>
      <c r="H50" s="12" t="s">
        <v>98</v>
      </c>
      <c r="I50" s="12" t="s">
        <v>98</v>
      </c>
      <c r="J50" s="12" t="s">
        <v>98</v>
      </c>
      <c r="K50" s="13" t="s">
        <v>98</v>
      </c>
      <c r="L50" s="13" t="s">
        <v>98</v>
      </c>
      <c r="M50" s="13" t="s">
        <v>98</v>
      </c>
      <c r="N50" s="14" t="s">
        <v>98</v>
      </c>
      <c r="O50" s="13" t="s">
        <v>98</v>
      </c>
      <c r="P50" s="13" t="s">
        <v>98</v>
      </c>
      <c r="Q50" s="9" t="s">
        <v>98</v>
      </c>
      <c r="R50" s="9" t="s">
        <v>98</v>
      </c>
      <c r="S50" s="9" t="s">
        <v>98</v>
      </c>
      <c r="T50" s="9" t="s">
        <v>98</v>
      </c>
      <c r="U50" s="9" t="s">
        <v>98</v>
      </c>
      <c r="V50" s="9" t="s">
        <v>98</v>
      </c>
      <c r="W50" s="10" t="s">
        <v>98</v>
      </c>
      <c r="X50" s="9" t="s">
        <v>98</v>
      </c>
      <c r="Y50" s="9" t="s">
        <v>98</v>
      </c>
      <c r="Z50" s="9" t="s">
        <v>98</v>
      </c>
      <c r="AA50" s="9" t="s">
        <v>98</v>
      </c>
      <c r="AB50" s="9" t="s">
        <v>98</v>
      </c>
      <c r="AC50" s="10" t="s">
        <v>98</v>
      </c>
      <c r="AD50" s="9" t="s">
        <v>98</v>
      </c>
      <c r="AE50" s="9" t="s">
        <v>98</v>
      </c>
      <c r="AF50" s="11" t="s">
        <v>98</v>
      </c>
      <c r="AG50" s="11" t="s">
        <v>98</v>
      </c>
      <c r="AH50" s="11" t="s">
        <v>98</v>
      </c>
      <c r="AI50" s="11" t="s">
        <v>98</v>
      </c>
      <c r="AJ50" s="16" t="s">
        <v>98</v>
      </c>
      <c r="AK50" s="63" t="s">
        <v>98</v>
      </c>
    </row>
    <row r="51" spans="1:37" x14ac:dyDescent="0.35">
      <c r="A51" s="69" t="s">
        <v>59</v>
      </c>
      <c r="B51" s="72">
        <f t="shared" si="3"/>
        <v>31</v>
      </c>
      <c r="C51" s="26">
        <f t="shared" si="1"/>
        <v>0</v>
      </c>
      <c r="D51" s="26">
        <f t="shared" si="2"/>
        <v>0</v>
      </c>
      <c r="E51" s="25">
        <v>400</v>
      </c>
      <c r="F51" s="47">
        <f>IF(ISNUMBER(E51),COUNTIF(G51:AK51,"&gt;"&amp;E51),"n/a")</f>
        <v>0</v>
      </c>
      <c r="G51" s="22" t="s">
        <v>87</v>
      </c>
      <c r="H51" s="12" t="s">
        <v>87</v>
      </c>
      <c r="I51" s="12" t="s">
        <v>87</v>
      </c>
      <c r="J51" s="12" t="s">
        <v>87</v>
      </c>
      <c r="K51" s="13" t="s">
        <v>87</v>
      </c>
      <c r="L51" s="13" t="s">
        <v>87</v>
      </c>
      <c r="M51" s="13" t="s">
        <v>87</v>
      </c>
      <c r="N51" s="14" t="s">
        <v>87</v>
      </c>
      <c r="O51" s="13" t="s">
        <v>87</v>
      </c>
      <c r="P51" s="13" t="s">
        <v>87</v>
      </c>
      <c r="Q51" s="9" t="s">
        <v>87</v>
      </c>
      <c r="R51" s="9" t="s">
        <v>87</v>
      </c>
      <c r="S51" s="9" t="s">
        <v>87</v>
      </c>
      <c r="T51" s="9" t="s">
        <v>87</v>
      </c>
      <c r="U51" s="9" t="s">
        <v>87</v>
      </c>
      <c r="V51" s="9" t="s">
        <v>87</v>
      </c>
      <c r="W51" s="10" t="s">
        <v>87</v>
      </c>
      <c r="X51" s="9" t="s">
        <v>87</v>
      </c>
      <c r="Y51" s="9" t="s">
        <v>87</v>
      </c>
      <c r="Z51" s="9" t="s">
        <v>87</v>
      </c>
      <c r="AA51" s="9" t="s">
        <v>87</v>
      </c>
      <c r="AB51" s="9" t="s">
        <v>87</v>
      </c>
      <c r="AC51" s="10" t="s">
        <v>87</v>
      </c>
      <c r="AD51" s="9" t="s">
        <v>87</v>
      </c>
      <c r="AE51" s="9" t="s">
        <v>87</v>
      </c>
      <c r="AF51" s="11" t="s">
        <v>87</v>
      </c>
      <c r="AG51" s="11" t="s">
        <v>87</v>
      </c>
      <c r="AH51" s="11" t="s">
        <v>87</v>
      </c>
      <c r="AI51" s="11" t="s">
        <v>87</v>
      </c>
      <c r="AJ51" s="16" t="s">
        <v>87</v>
      </c>
      <c r="AK51" s="63" t="s">
        <v>87</v>
      </c>
    </row>
    <row r="52" spans="1:37" x14ac:dyDescent="0.35">
      <c r="A52" s="69" t="s">
        <v>60</v>
      </c>
      <c r="B52" s="72">
        <f t="shared" si="3"/>
        <v>31</v>
      </c>
      <c r="C52" s="26">
        <f t="shared" si="1"/>
        <v>1.65</v>
      </c>
      <c r="D52" s="26">
        <f t="shared" si="2"/>
        <v>0.59</v>
      </c>
      <c r="E52" s="27">
        <v>1000</v>
      </c>
      <c r="F52" s="47">
        <f>IF(ISNUMBER(E52),COUNTIF(G52:AK52,"&gt;"&amp;E52),"n/a")</f>
        <v>0</v>
      </c>
      <c r="G52" s="22" t="s">
        <v>99</v>
      </c>
      <c r="H52" s="12" t="s">
        <v>99</v>
      </c>
      <c r="I52" s="12" t="s">
        <v>99</v>
      </c>
      <c r="J52" s="12">
        <v>0.68</v>
      </c>
      <c r="K52" s="13">
        <v>1.35</v>
      </c>
      <c r="L52" s="13">
        <v>0.77</v>
      </c>
      <c r="M52" s="13">
        <v>0.71</v>
      </c>
      <c r="N52" s="14">
        <v>0.7</v>
      </c>
      <c r="O52" s="13">
        <v>0.89</v>
      </c>
      <c r="P52" s="13">
        <v>0.7</v>
      </c>
      <c r="Q52" s="9">
        <v>1</v>
      </c>
      <c r="R52" s="9">
        <v>0.59</v>
      </c>
      <c r="S52" s="9">
        <v>1.18</v>
      </c>
      <c r="T52" s="9">
        <v>1.64</v>
      </c>
      <c r="U52" s="9">
        <v>0.59</v>
      </c>
      <c r="V52" s="9">
        <v>1.52</v>
      </c>
      <c r="W52" s="10">
        <v>0.7</v>
      </c>
      <c r="X52" s="9">
        <v>0.7</v>
      </c>
      <c r="Y52" s="9" t="s">
        <v>99</v>
      </c>
      <c r="Z52" s="9">
        <v>0.88</v>
      </c>
      <c r="AA52" s="9">
        <v>1.65</v>
      </c>
      <c r="AB52" s="9">
        <v>1.1200000000000001</v>
      </c>
      <c r="AC52" s="10">
        <v>0.7</v>
      </c>
      <c r="AD52" s="9">
        <v>1.31</v>
      </c>
      <c r="AE52" s="9">
        <v>1.1100000000000001</v>
      </c>
      <c r="AF52" s="11" t="s">
        <v>99</v>
      </c>
      <c r="AG52" s="11">
        <v>0.96</v>
      </c>
      <c r="AH52" s="11" t="s">
        <v>99</v>
      </c>
      <c r="AI52" s="11" t="s">
        <v>99</v>
      </c>
      <c r="AJ52" s="16" t="s">
        <v>99</v>
      </c>
      <c r="AK52" s="63">
        <v>0.7</v>
      </c>
    </row>
    <row r="53" spans="1:37" x14ac:dyDescent="0.35">
      <c r="A53" s="69" t="s">
        <v>61</v>
      </c>
      <c r="B53" s="72">
        <f t="shared" si="3"/>
        <v>31</v>
      </c>
      <c r="C53" s="26">
        <f t="shared" si="1"/>
        <v>0</v>
      </c>
      <c r="D53" s="26">
        <f t="shared" si="2"/>
        <v>0</v>
      </c>
      <c r="E53" s="27">
        <v>1200</v>
      </c>
      <c r="F53" s="47">
        <f>IF(ISNUMBER(E53),COUNTIF(G53:AK53,"&gt;"&amp;E53),"n/a")</f>
        <v>0</v>
      </c>
      <c r="G53" s="22" t="s">
        <v>96</v>
      </c>
      <c r="H53" s="12" t="s">
        <v>96</v>
      </c>
      <c r="I53" s="12" t="s">
        <v>96</v>
      </c>
      <c r="J53" s="12" t="s">
        <v>96</v>
      </c>
      <c r="K53" s="13" t="s">
        <v>96</v>
      </c>
      <c r="L53" s="13" t="s">
        <v>96</v>
      </c>
      <c r="M53" s="13" t="s">
        <v>96</v>
      </c>
      <c r="N53" s="14" t="s">
        <v>96</v>
      </c>
      <c r="O53" s="13" t="s">
        <v>96</v>
      </c>
      <c r="P53" s="13" t="s">
        <v>96</v>
      </c>
      <c r="Q53" s="9" t="s">
        <v>96</v>
      </c>
      <c r="R53" s="9" t="s">
        <v>96</v>
      </c>
      <c r="S53" s="9" t="s">
        <v>96</v>
      </c>
      <c r="T53" s="9" t="s">
        <v>96</v>
      </c>
      <c r="U53" s="9" t="s">
        <v>96</v>
      </c>
      <c r="V53" s="9" t="s">
        <v>96</v>
      </c>
      <c r="W53" s="10" t="s">
        <v>96</v>
      </c>
      <c r="X53" s="9" t="s">
        <v>96</v>
      </c>
      <c r="Y53" s="9" t="s">
        <v>96</v>
      </c>
      <c r="Z53" s="9" t="s">
        <v>96</v>
      </c>
      <c r="AA53" s="9" t="s">
        <v>96</v>
      </c>
      <c r="AB53" s="9" t="s">
        <v>96</v>
      </c>
      <c r="AC53" s="10" t="s">
        <v>96</v>
      </c>
      <c r="AD53" s="9" t="s">
        <v>96</v>
      </c>
      <c r="AE53" s="9" t="s">
        <v>96</v>
      </c>
      <c r="AF53" s="11" t="s">
        <v>96</v>
      </c>
      <c r="AG53" s="11" t="s">
        <v>96</v>
      </c>
      <c r="AH53" s="11" t="s">
        <v>96</v>
      </c>
      <c r="AI53" s="11" t="s">
        <v>96</v>
      </c>
      <c r="AJ53" s="16" t="s">
        <v>96</v>
      </c>
      <c r="AK53" s="63" t="s">
        <v>96</v>
      </c>
    </row>
    <row r="54" spans="1:37" x14ac:dyDescent="0.35">
      <c r="A54" s="69" t="s">
        <v>74</v>
      </c>
      <c r="B54" s="72">
        <f t="shared" si="3"/>
        <v>31</v>
      </c>
      <c r="C54" s="26">
        <f t="shared" si="1"/>
        <v>0</v>
      </c>
      <c r="D54" s="26">
        <f t="shared" si="2"/>
        <v>0</v>
      </c>
      <c r="E54" s="27">
        <v>7000</v>
      </c>
      <c r="F54" s="47">
        <f>IF(ISNUMBER(E54),COUNTIF(G54:AK54,"&gt;"&amp;E54),"n/a")</f>
        <v>0</v>
      </c>
      <c r="G54" s="22" t="s">
        <v>94</v>
      </c>
      <c r="H54" s="12" t="s">
        <v>94</v>
      </c>
      <c r="I54" s="12" t="s">
        <v>94</v>
      </c>
      <c r="J54" s="12" t="s">
        <v>94</v>
      </c>
      <c r="K54" s="13" t="s">
        <v>94</v>
      </c>
      <c r="L54" s="13" t="s">
        <v>94</v>
      </c>
      <c r="M54" s="13" t="s">
        <v>94</v>
      </c>
      <c r="N54" s="14" t="s">
        <v>94</v>
      </c>
      <c r="O54" s="13" t="s">
        <v>94</v>
      </c>
      <c r="P54" s="13" t="s">
        <v>94</v>
      </c>
      <c r="Q54" s="9" t="s">
        <v>94</v>
      </c>
      <c r="R54" s="9" t="s">
        <v>94</v>
      </c>
      <c r="S54" s="9" t="s">
        <v>94</v>
      </c>
      <c r="T54" s="9" t="s">
        <v>94</v>
      </c>
      <c r="U54" s="9" t="s">
        <v>94</v>
      </c>
      <c r="V54" s="9" t="s">
        <v>94</v>
      </c>
      <c r="W54" s="10" t="s">
        <v>94</v>
      </c>
      <c r="X54" s="9" t="s">
        <v>94</v>
      </c>
      <c r="Y54" s="9" t="s">
        <v>94</v>
      </c>
      <c r="Z54" s="9" t="s">
        <v>94</v>
      </c>
      <c r="AA54" s="9" t="s">
        <v>94</v>
      </c>
      <c r="AB54" s="9" t="s">
        <v>94</v>
      </c>
      <c r="AC54" s="10" t="s">
        <v>94</v>
      </c>
      <c r="AD54" s="9" t="s">
        <v>94</v>
      </c>
      <c r="AE54" s="9" t="s">
        <v>94</v>
      </c>
      <c r="AF54" s="11" t="s">
        <v>94</v>
      </c>
      <c r="AG54" s="11" t="s">
        <v>94</v>
      </c>
      <c r="AH54" s="11" t="s">
        <v>94</v>
      </c>
      <c r="AI54" s="11" t="s">
        <v>94</v>
      </c>
      <c r="AJ54" s="16" t="s">
        <v>94</v>
      </c>
      <c r="AK54" s="63" t="s">
        <v>94</v>
      </c>
    </row>
    <row r="55" spans="1:37" x14ac:dyDescent="0.35">
      <c r="A55" s="69" t="s">
        <v>76</v>
      </c>
      <c r="B55" s="72">
        <f t="shared" si="3"/>
        <v>31</v>
      </c>
      <c r="C55" s="26">
        <f t="shared" si="1"/>
        <v>0</v>
      </c>
      <c r="D55" s="26">
        <f t="shared" si="2"/>
        <v>0</v>
      </c>
      <c r="E55" s="27">
        <v>22.5</v>
      </c>
      <c r="F55" s="47">
        <f>IF(ISNUMBER(E55),COUNTIF(G55:AK55,"&gt;"&amp;E55),"n/a")</f>
        <v>0</v>
      </c>
      <c r="G55" s="22" t="s">
        <v>78</v>
      </c>
      <c r="H55" s="12" t="s">
        <v>78</v>
      </c>
      <c r="I55" s="12" t="s">
        <v>78</v>
      </c>
      <c r="J55" s="12" t="s">
        <v>78</v>
      </c>
      <c r="K55" s="13" t="s">
        <v>78</v>
      </c>
      <c r="L55" s="13" t="s">
        <v>78</v>
      </c>
      <c r="M55" s="13" t="s">
        <v>78</v>
      </c>
      <c r="N55" s="14" t="s">
        <v>78</v>
      </c>
      <c r="O55" s="13" t="s">
        <v>78</v>
      </c>
      <c r="P55" s="13" t="s">
        <v>78</v>
      </c>
      <c r="Q55" s="9" t="s">
        <v>78</v>
      </c>
      <c r="R55" s="9" t="s">
        <v>78</v>
      </c>
      <c r="S55" s="9" t="s">
        <v>78</v>
      </c>
      <c r="T55" s="9" t="s">
        <v>78</v>
      </c>
      <c r="U55" s="9" t="s">
        <v>78</v>
      </c>
      <c r="V55" s="9" t="s">
        <v>78</v>
      </c>
      <c r="W55" s="10" t="s">
        <v>78</v>
      </c>
      <c r="X55" s="9" t="s">
        <v>78</v>
      </c>
      <c r="Y55" s="9" t="s">
        <v>78</v>
      </c>
      <c r="Z55" s="9" t="s">
        <v>78</v>
      </c>
      <c r="AA55" s="9" t="s">
        <v>78</v>
      </c>
      <c r="AB55" s="9" t="s">
        <v>78</v>
      </c>
      <c r="AC55" s="10" t="s">
        <v>78</v>
      </c>
      <c r="AD55" s="9" t="s">
        <v>78</v>
      </c>
      <c r="AE55" s="9" t="s">
        <v>78</v>
      </c>
      <c r="AF55" s="11" t="s">
        <v>78</v>
      </c>
      <c r="AG55" s="11" t="s">
        <v>78</v>
      </c>
      <c r="AH55" s="11" t="s">
        <v>78</v>
      </c>
      <c r="AI55" s="11" t="s">
        <v>78</v>
      </c>
      <c r="AJ55" s="16" t="s">
        <v>78</v>
      </c>
      <c r="AK55" s="63" t="s">
        <v>78</v>
      </c>
    </row>
    <row r="56" spans="1:37" x14ac:dyDescent="0.35">
      <c r="A56" s="69" t="s">
        <v>62</v>
      </c>
      <c r="B56" s="72">
        <f t="shared" si="3"/>
        <v>31</v>
      </c>
      <c r="C56" s="26">
        <f t="shared" si="1"/>
        <v>3.85</v>
      </c>
      <c r="D56" s="26">
        <f t="shared" si="2"/>
        <v>0.38</v>
      </c>
      <c r="E56" s="27">
        <v>4000</v>
      </c>
      <c r="F56" s="47">
        <f>IF(ISNUMBER(E56),COUNTIF(G56:AK56,"&gt;"&amp;E56),"n/a")</f>
        <v>0</v>
      </c>
      <c r="G56" s="22" t="s">
        <v>114</v>
      </c>
      <c r="H56" s="12" t="s">
        <v>115</v>
      </c>
      <c r="I56" s="12" t="s">
        <v>94</v>
      </c>
      <c r="J56" s="12" t="s">
        <v>98</v>
      </c>
      <c r="K56" s="13" t="s">
        <v>116</v>
      </c>
      <c r="L56" s="13" t="s">
        <v>78</v>
      </c>
      <c r="M56" s="13" t="s">
        <v>117</v>
      </c>
      <c r="N56" s="14" t="s">
        <v>118</v>
      </c>
      <c r="O56" s="13">
        <v>2.4900000000000002</v>
      </c>
      <c r="P56" s="13">
        <v>1.23</v>
      </c>
      <c r="Q56" s="9">
        <v>3.85</v>
      </c>
      <c r="R56" s="9" t="s">
        <v>85</v>
      </c>
      <c r="S56" s="9" t="s">
        <v>101</v>
      </c>
      <c r="T56" s="9">
        <v>0.92</v>
      </c>
      <c r="U56" s="9" t="s">
        <v>102</v>
      </c>
      <c r="V56" s="9">
        <v>0.38</v>
      </c>
      <c r="W56" s="10">
        <v>2.4300000000000002</v>
      </c>
      <c r="X56" s="9">
        <v>2.0499999999999998</v>
      </c>
      <c r="Y56" s="9" t="s">
        <v>102</v>
      </c>
      <c r="Z56" s="9" t="s">
        <v>119</v>
      </c>
      <c r="AA56" s="9" t="s">
        <v>120</v>
      </c>
      <c r="AB56" s="9">
        <v>0.86</v>
      </c>
      <c r="AC56" s="10">
        <v>1.1299999999999999</v>
      </c>
      <c r="AD56" s="9">
        <v>2.2999999999999998</v>
      </c>
      <c r="AE56" s="9">
        <v>0.88</v>
      </c>
      <c r="AF56" s="11" t="s">
        <v>122</v>
      </c>
      <c r="AG56" s="11" t="s">
        <v>123</v>
      </c>
      <c r="AH56" s="11" t="s">
        <v>94</v>
      </c>
      <c r="AI56" s="11" t="s">
        <v>102</v>
      </c>
      <c r="AJ56" s="16" t="s">
        <v>118</v>
      </c>
      <c r="AK56" s="63" t="s">
        <v>85</v>
      </c>
    </row>
    <row r="57" spans="1:37" x14ac:dyDescent="0.35">
      <c r="A57" s="69" t="s">
        <v>23</v>
      </c>
      <c r="B57" s="72">
        <f t="shared" si="3"/>
        <v>31</v>
      </c>
      <c r="C57" s="26">
        <f t="shared" si="1"/>
        <v>0</v>
      </c>
      <c r="D57" s="26">
        <f t="shared" si="2"/>
        <v>0</v>
      </c>
      <c r="E57" s="25">
        <v>400</v>
      </c>
      <c r="F57" s="47">
        <f>IF(ISNUMBER(E57),COUNTIF(G57:AK57,"&gt;"&amp;E57),"n/a")</f>
        <v>0</v>
      </c>
      <c r="G57" s="22" t="s">
        <v>100</v>
      </c>
      <c r="H57" s="12" t="s">
        <v>100</v>
      </c>
      <c r="I57" s="12" t="s">
        <v>100</v>
      </c>
      <c r="J57" s="12" t="s">
        <v>100</v>
      </c>
      <c r="K57" s="13" t="s">
        <v>100</v>
      </c>
      <c r="L57" s="13" t="s">
        <v>100</v>
      </c>
      <c r="M57" s="13" t="s">
        <v>100</v>
      </c>
      <c r="N57" s="14" t="s">
        <v>100</v>
      </c>
      <c r="O57" s="13" t="s">
        <v>100</v>
      </c>
      <c r="P57" s="13" t="s">
        <v>100</v>
      </c>
      <c r="Q57" s="9" t="s">
        <v>100</v>
      </c>
      <c r="R57" s="9" t="s">
        <v>100</v>
      </c>
      <c r="S57" s="9" t="s">
        <v>100</v>
      </c>
      <c r="T57" s="9" t="s">
        <v>100</v>
      </c>
      <c r="U57" s="9" t="s">
        <v>100</v>
      </c>
      <c r="V57" s="9" t="s">
        <v>100</v>
      </c>
      <c r="W57" s="10" t="s">
        <v>100</v>
      </c>
      <c r="X57" s="9" t="s">
        <v>100</v>
      </c>
      <c r="Y57" s="9" t="s">
        <v>100</v>
      </c>
      <c r="Z57" s="9" t="s">
        <v>100</v>
      </c>
      <c r="AA57" s="9" t="s">
        <v>100</v>
      </c>
      <c r="AB57" s="9" t="s">
        <v>100</v>
      </c>
      <c r="AC57" s="10" t="s">
        <v>100</v>
      </c>
      <c r="AD57" s="9" t="s">
        <v>100</v>
      </c>
      <c r="AE57" s="9" t="s">
        <v>100</v>
      </c>
      <c r="AF57" s="11" t="s">
        <v>100</v>
      </c>
      <c r="AG57" s="11" t="s">
        <v>100</v>
      </c>
      <c r="AH57" s="11" t="s">
        <v>100</v>
      </c>
      <c r="AI57" s="11" t="s">
        <v>100</v>
      </c>
      <c r="AJ57" s="16" t="s">
        <v>100</v>
      </c>
      <c r="AK57" s="63" t="s">
        <v>100</v>
      </c>
    </row>
    <row r="58" spans="1:37" x14ac:dyDescent="0.35">
      <c r="A58" s="69" t="s">
        <v>63</v>
      </c>
      <c r="B58" s="72">
        <f t="shared" si="3"/>
        <v>31</v>
      </c>
      <c r="C58" s="26">
        <f t="shared" si="1"/>
        <v>0</v>
      </c>
      <c r="D58" s="26">
        <f t="shared" si="2"/>
        <v>0</v>
      </c>
      <c r="E58" s="25"/>
      <c r="F58" s="47" t="str">
        <f>IF(ISNUMBER(E58),COUNTIF(G58:AK58,"&gt;"&amp;E58),"n/a")</f>
        <v>n/a</v>
      </c>
      <c r="G58" s="22" t="s">
        <v>101</v>
      </c>
      <c r="H58" s="12" t="s">
        <v>101</v>
      </c>
      <c r="I58" s="12" t="s">
        <v>101</v>
      </c>
      <c r="J58" s="12" t="s">
        <v>101</v>
      </c>
      <c r="K58" s="13" t="s">
        <v>101</v>
      </c>
      <c r="L58" s="13" t="s">
        <v>101</v>
      </c>
      <c r="M58" s="13" t="s">
        <v>101</v>
      </c>
      <c r="N58" s="14" t="s">
        <v>101</v>
      </c>
      <c r="O58" s="13" t="s">
        <v>101</v>
      </c>
      <c r="P58" s="13" t="s">
        <v>101</v>
      </c>
      <c r="Q58" s="9" t="s">
        <v>101</v>
      </c>
      <c r="R58" s="9" t="s">
        <v>101</v>
      </c>
      <c r="S58" s="9" t="s">
        <v>101</v>
      </c>
      <c r="T58" s="9" t="s">
        <v>101</v>
      </c>
      <c r="U58" s="9" t="s">
        <v>101</v>
      </c>
      <c r="V58" s="9" t="s">
        <v>101</v>
      </c>
      <c r="W58" s="10" t="s">
        <v>101</v>
      </c>
      <c r="X58" s="9" t="s">
        <v>101</v>
      </c>
      <c r="Y58" s="9" t="s">
        <v>101</v>
      </c>
      <c r="Z58" s="9" t="s">
        <v>101</v>
      </c>
      <c r="AA58" s="9" t="s">
        <v>101</v>
      </c>
      <c r="AB58" s="9" t="s">
        <v>101</v>
      </c>
      <c r="AC58" s="10" t="s">
        <v>101</v>
      </c>
      <c r="AD58" s="9" t="s">
        <v>101</v>
      </c>
      <c r="AE58" s="9" t="s">
        <v>101</v>
      </c>
      <c r="AF58" s="11" t="s">
        <v>101</v>
      </c>
      <c r="AG58" s="11" t="s">
        <v>101</v>
      </c>
      <c r="AH58" s="11" t="s">
        <v>101</v>
      </c>
      <c r="AI58" s="11" t="s">
        <v>101</v>
      </c>
      <c r="AJ58" s="16" t="s">
        <v>101</v>
      </c>
      <c r="AK58" s="63" t="s">
        <v>101</v>
      </c>
    </row>
    <row r="59" spans="1:37" x14ac:dyDescent="0.35">
      <c r="A59" s="69" t="s">
        <v>64</v>
      </c>
      <c r="B59" s="72">
        <f t="shared" si="3"/>
        <v>31</v>
      </c>
      <c r="C59" s="26">
        <f t="shared" si="1"/>
        <v>0</v>
      </c>
      <c r="D59" s="26">
        <f t="shared" si="2"/>
        <v>0</v>
      </c>
      <c r="E59" s="25">
        <v>360</v>
      </c>
      <c r="F59" s="47">
        <f>IF(ISNUMBER(E59),COUNTIF(G59:AK59,"&gt;"&amp;E59),"n/a")</f>
        <v>0</v>
      </c>
      <c r="G59" s="22" t="s">
        <v>101</v>
      </c>
      <c r="H59" s="12" t="s">
        <v>101</v>
      </c>
      <c r="I59" s="12" t="s">
        <v>101</v>
      </c>
      <c r="J59" s="12" t="s">
        <v>101</v>
      </c>
      <c r="K59" s="13" t="s">
        <v>101</v>
      </c>
      <c r="L59" s="13" t="s">
        <v>101</v>
      </c>
      <c r="M59" s="13" t="s">
        <v>101</v>
      </c>
      <c r="N59" s="14" t="s">
        <v>101</v>
      </c>
      <c r="O59" s="13" t="s">
        <v>101</v>
      </c>
      <c r="P59" s="13" t="s">
        <v>101</v>
      </c>
      <c r="Q59" s="9" t="s">
        <v>101</v>
      </c>
      <c r="R59" s="9" t="s">
        <v>101</v>
      </c>
      <c r="S59" s="9" t="s">
        <v>101</v>
      </c>
      <c r="T59" s="9" t="s">
        <v>101</v>
      </c>
      <c r="U59" s="9" t="s">
        <v>101</v>
      </c>
      <c r="V59" s="9" t="s">
        <v>101</v>
      </c>
      <c r="W59" s="10" t="s">
        <v>101</v>
      </c>
      <c r="X59" s="9" t="s">
        <v>101</v>
      </c>
      <c r="Y59" s="9" t="s">
        <v>101</v>
      </c>
      <c r="Z59" s="9" t="s">
        <v>101</v>
      </c>
      <c r="AA59" s="9" t="s">
        <v>101</v>
      </c>
      <c r="AB59" s="9" t="s">
        <v>101</v>
      </c>
      <c r="AC59" s="10" t="s">
        <v>101</v>
      </c>
      <c r="AD59" s="9" t="s">
        <v>101</v>
      </c>
      <c r="AE59" s="9" t="s">
        <v>101</v>
      </c>
      <c r="AF59" s="11" t="s">
        <v>101</v>
      </c>
      <c r="AG59" s="11" t="s">
        <v>101</v>
      </c>
      <c r="AH59" s="11" t="s">
        <v>101</v>
      </c>
      <c r="AI59" s="11" t="s">
        <v>101</v>
      </c>
      <c r="AJ59" s="16" t="s">
        <v>101</v>
      </c>
      <c r="AK59" s="63" t="s">
        <v>101</v>
      </c>
    </row>
    <row r="60" spans="1:37" x14ac:dyDescent="0.35">
      <c r="A60" s="69" t="s">
        <v>65</v>
      </c>
      <c r="B60" s="72">
        <f t="shared" si="3"/>
        <v>31</v>
      </c>
      <c r="C60" s="26">
        <f t="shared" si="1"/>
        <v>0</v>
      </c>
      <c r="D60" s="26">
        <f t="shared" si="2"/>
        <v>0</v>
      </c>
      <c r="E60" s="27">
        <v>93000</v>
      </c>
      <c r="F60" s="47">
        <f>IF(ISNUMBER(E60),COUNTIF(G60:AK60,"&gt;"&amp;E60),"n/a")</f>
        <v>0</v>
      </c>
      <c r="G60" s="22" t="s">
        <v>99</v>
      </c>
      <c r="H60" s="12" t="s">
        <v>99</v>
      </c>
      <c r="I60" s="12" t="s">
        <v>99</v>
      </c>
      <c r="J60" s="12" t="s">
        <v>99</v>
      </c>
      <c r="K60" s="13" t="s">
        <v>99</v>
      </c>
      <c r="L60" s="13" t="s">
        <v>99</v>
      </c>
      <c r="M60" s="13" t="s">
        <v>99</v>
      </c>
      <c r="N60" s="14" t="s">
        <v>99</v>
      </c>
      <c r="O60" s="13" t="s">
        <v>99</v>
      </c>
      <c r="P60" s="13" t="s">
        <v>99</v>
      </c>
      <c r="Q60" s="9" t="s">
        <v>99</v>
      </c>
      <c r="R60" s="9" t="s">
        <v>99</v>
      </c>
      <c r="S60" s="9" t="s">
        <v>99</v>
      </c>
      <c r="T60" s="9" t="s">
        <v>99</v>
      </c>
      <c r="U60" s="9" t="s">
        <v>99</v>
      </c>
      <c r="V60" s="9" t="s">
        <v>99</v>
      </c>
      <c r="W60" s="10" t="s">
        <v>99</v>
      </c>
      <c r="X60" s="9" t="s">
        <v>99</v>
      </c>
      <c r="Y60" s="9" t="s">
        <v>99</v>
      </c>
      <c r="Z60" s="9" t="s">
        <v>99</v>
      </c>
      <c r="AA60" s="9" t="s">
        <v>99</v>
      </c>
      <c r="AB60" s="9" t="s">
        <v>99</v>
      </c>
      <c r="AC60" s="10" t="s">
        <v>99</v>
      </c>
      <c r="AD60" s="9" t="s">
        <v>99</v>
      </c>
      <c r="AE60" s="9" t="s">
        <v>99</v>
      </c>
      <c r="AF60" s="11" t="s">
        <v>99</v>
      </c>
      <c r="AG60" s="11" t="s">
        <v>99</v>
      </c>
      <c r="AH60" s="11" t="s">
        <v>99</v>
      </c>
      <c r="AI60" s="11" t="s">
        <v>99</v>
      </c>
      <c r="AJ60" s="16" t="s">
        <v>99</v>
      </c>
      <c r="AK60" s="63" t="s">
        <v>99</v>
      </c>
    </row>
    <row r="61" spans="1:37" x14ac:dyDescent="0.35">
      <c r="A61" s="69" t="s">
        <v>19</v>
      </c>
      <c r="B61" s="72">
        <f t="shared" si="3"/>
        <v>31</v>
      </c>
      <c r="C61" s="26">
        <f t="shared" si="1"/>
        <v>3.96</v>
      </c>
      <c r="D61" s="26">
        <f t="shared" si="2"/>
        <v>0.76</v>
      </c>
      <c r="E61" s="27">
        <v>2000</v>
      </c>
      <c r="F61" s="47">
        <f>IF(ISNUMBER(E61),COUNTIF(G61:AK61,"&gt;"&amp;E61),"n/a")</f>
        <v>0</v>
      </c>
      <c r="G61" s="22" t="s">
        <v>107</v>
      </c>
      <c r="H61" s="12">
        <v>1.84</v>
      </c>
      <c r="I61" s="12">
        <v>0.76</v>
      </c>
      <c r="J61" s="12">
        <v>0.79</v>
      </c>
      <c r="K61" s="13" t="s">
        <v>107</v>
      </c>
      <c r="L61" s="13" t="s">
        <v>107</v>
      </c>
      <c r="M61" s="13">
        <v>2.8</v>
      </c>
      <c r="N61" s="14" t="s">
        <v>107</v>
      </c>
      <c r="O61" s="13">
        <v>1.52</v>
      </c>
      <c r="P61" s="13" t="s">
        <v>107</v>
      </c>
      <c r="Q61" s="9">
        <v>2.63</v>
      </c>
      <c r="R61" s="9">
        <v>2.8</v>
      </c>
      <c r="S61" s="9">
        <v>2.64</v>
      </c>
      <c r="T61" s="9">
        <v>0.9</v>
      </c>
      <c r="U61" s="9">
        <v>1.29</v>
      </c>
      <c r="V61" s="9">
        <v>2.69</v>
      </c>
      <c r="W61" s="10">
        <v>1.05</v>
      </c>
      <c r="X61" s="9">
        <v>1.35</v>
      </c>
      <c r="Y61" s="9">
        <v>0.82</v>
      </c>
      <c r="Z61" s="9">
        <v>2.3199999999999998</v>
      </c>
      <c r="AA61" s="9">
        <v>3.96</v>
      </c>
      <c r="AB61" s="9">
        <v>1.2</v>
      </c>
      <c r="AC61" s="10">
        <v>0.9</v>
      </c>
      <c r="AD61" s="9">
        <v>2.62</v>
      </c>
      <c r="AE61" s="9">
        <v>0.89</v>
      </c>
      <c r="AF61" s="11">
        <v>0.8</v>
      </c>
      <c r="AG61" s="11">
        <v>1.17</v>
      </c>
      <c r="AH61" s="11">
        <v>1.0900000000000001</v>
      </c>
      <c r="AI61" s="11">
        <v>1.9</v>
      </c>
      <c r="AJ61" s="16" t="s">
        <v>107</v>
      </c>
      <c r="AK61" s="63" t="s">
        <v>107</v>
      </c>
    </row>
    <row r="62" spans="1:37" x14ac:dyDescent="0.35">
      <c r="A62" s="69" t="s">
        <v>66</v>
      </c>
      <c r="B62" s="72">
        <f t="shared" si="3"/>
        <v>31</v>
      </c>
      <c r="C62" s="26">
        <f t="shared" si="1"/>
        <v>0</v>
      </c>
      <c r="D62" s="26">
        <f t="shared" si="2"/>
        <v>0</v>
      </c>
      <c r="E62" s="27">
        <v>800000</v>
      </c>
      <c r="F62" s="47">
        <f>IF(ISNUMBER(E62),COUNTIF(G62:AK62,"&gt;"&amp;E62),"n/a")</f>
        <v>0</v>
      </c>
      <c r="G62" s="22" t="s">
        <v>88</v>
      </c>
      <c r="H62" s="12" t="s">
        <v>88</v>
      </c>
      <c r="I62" s="12" t="s">
        <v>88</v>
      </c>
      <c r="J62" s="12" t="s">
        <v>88</v>
      </c>
      <c r="K62" s="13" t="s">
        <v>88</v>
      </c>
      <c r="L62" s="13" t="s">
        <v>88</v>
      </c>
      <c r="M62" s="13" t="s">
        <v>88</v>
      </c>
      <c r="N62" s="14" t="s">
        <v>88</v>
      </c>
      <c r="O62" s="13" t="s">
        <v>88</v>
      </c>
      <c r="P62" s="13" t="s">
        <v>88</v>
      </c>
      <c r="Q62" s="9" t="s">
        <v>88</v>
      </c>
      <c r="R62" s="9" t="s">
        <v>88</v>
      </c>
      <c r="S62" s="9" t="s">
        <v>88</v>
      </c>
      <c r="T62" s="9" t="s">
        <v>88</v>
      </c>
      <c r="U62" s="9" t="s">
        <v>88</v>
      </c>
      <c r="V62" s="9" t="s">
        <v>88</v>
      </c>
      <c r="W62" s="10" t="s">
        <v>88</v>
      </c>
      <c r="X62" s="9" t="s">
        <v>88</v>
      </c>
      <c r="Y62" s="9" t="s">
        <v>88</v>
      </c>
      <c r="Z62" s="9" t="s">
        <v>88</v>
      </c>
      <c r="AA62" s="9" t="s">
        <v>88</v>
      </c>
      <c r="AB62" s="9" t="s">
        <v>88</v>
      </c>
      <c r="AC62" s="10" t="s">
        <v>88</v>
      </c>
      <c r="AD62" s="9" t="s">
        <v>88</v>
      </c>
      <c r="AE62" s="9" t="s">
        <v>88</v>
      </c>
      <c r="AF62" s="11" t="s">
        <v>88</v>
      </c>
      <c r="AG62" s="11" t="s">
        <v>88</v>
      </c>
      <c r="AH62" s="11" t="s">
        <v>88</v>
      </c>
      <c r="AI62" s="11" t="s">
        <v>88</v>
      </c>
      <c r="AJ62" s="16" t="s">
        <v>88</v>
      </c>
      <c r="AK62" s="63" t="s">
        <v>88</v>
      </c>
    </row>
    <row r="63" spans="1:37" x14ac:dyDescent="0.35">
      <c r="A63" s="69" t="s">
        <v>67</v>
      </c>
      <c r="B63" s="72">
        <f t="shared" si="3"/>
        <v>31</v>
      </c>
      <c r="C63" s="26">
        <f t="shared" si="1"/>
        <v>0</v>
      </c>
      <c r="D63" s="26">
        <f t="shared" si="2"/>
        <v>0</v>
      </c>
      <c r="E63" s="25">
        <v>400</v>
      </c>
      <c r="F63" s="47">
        <f>IF(ISNUMBER(E63),COUNTIF(G63:AK63,"&gt;"&amp;E63),"n/a")</f>
        <v>0</v>
      </c>
      <c r="G63" s="22" t="s">
        <v>88</v>
      </c>
      <c r="H63" s="12" t="s">
        <v>88</v>
      </c>
      <c r="I63" s="12" t="s">
        <v>88</v>
      </c>
      <c r="J63" s="12" t="s">
        <v>88</v>
      </c>
      <c r="K63" s="13" t="s">
        <v>88</v>
      </c>
      <c r="L63" s="13" t="s">
        <v>88</v>
      </c>
      <c r="M63" s="13" t="s">
        <v>88</v>
      </c>
      <c r="N63" s="14" t="s">
        <v>88</v>
      </c>
      <c r="O63" s="13" t="s">
        <v>88</v>
      </c>
      <c r="P63" s="13" t="s">
        <v>88</v>
      </c>
      <c r="Q63" s="9" t="s">
        <v>88</v>
      </c>
      <c r="R63" s="9" t="s">
        <v>88</v>
      </c>
      <c r="S63" s="9" t="s">
        <v>88</v>
      </c>
      <c r="T63" s="9" t="s">
        <v>88</v>
      </c>
      <c r="U63" s="9" t="s">
        <v>88</v>
      </c>
      <c r="V63" s="9" t="s">
        <v>88</v>
      </c>
      <c r="W63" s="10" t="s">
        <v>88</v>
      </c>
      <c r="X63" s="9" t="s">
        <v>88</v>
      </c>
      <c r="Y63" s="9" t="s">
        <v>88</v>
      </c>
      <c r="Z63" s="9" t="s">
        <v>88</v>
      </c>
      <c r="AA63" s="9" t="s">
        <v>88</v>
      </c>
      <c r="AB63" s="9" t="s">
        <v>88</v>
      </c>
      <c r="AC63" s="10" t="s">
        <v>88</v>
      </c>
      <c r="AD63" s="9" t="s">
        <v>88</v>
      </c>
      <c r="AE63" s="9" t="s">
        <v>88</v>
      </c>
      <c r="AF63" s="11" t="s">
        <v>88</v>
      </c>
      <c r="AG63" s="11" t="s">
        <v>88</v>
      </c>
      <c r="AH63" s="11" t="s">
        <v>88</v>
      </c>
      <c r="AI63" s="11" t="s">
        <v>88</v>
      </c>
      <c r="AJ63" s="16" t="s">
        <v>88</v>
      </c>
      <c r="AK63" s="63" t="s">
        <v>88</v>
      </c>
    </row>
    <row r="64" spans="1:37" x14ac:dyDescent="0.35">
      <c r="A64" s="69" t="s">
        <v>14</v>
      </c>
      <c r="B64" s="72">
        <f t="shared" si="3"/>
        <v>31</v>
      </c>
      <c r="C64" s="26">
        <f t="shared" si="1"/>
        <v>0</v>
      </c>
      <c r="D64" s="26">
        <f t="shared" si="2"/>
        <v>0</v>
      </c>
      <c r="E64" s="27">
        <v>115000</v>
      </c>
      <c r="F64" s="47">
        <f>IF(ISNUMBER(E64),COUNTIF(G64:AK64,"&gt;"&amp;E64),"n/a")</f>
        <v>0</v>
      </c>
      <c r="G64" s="22" t="s">
        <v>102</v>
      </c>
      <c r="H64" s="12" t="s">
        <v>102</v>
      </c>
      <c r="I64" s="12" t="s">
        <v>102</v>
      </c>
      <c r="J64" s="12" t="s">
        <v>102</v>
      </c>
      <c r="K64" s="13" t="s">
        <v>102</v>
      </c>
      <c r="L64" s="13" t="s">
        <v>102</v>
      </c>
      <c r="M64" s="13" t="s">
        <v>102</v>
      </c>
      <c r="N64" s="14" t="s">
        <v>102</v>
      </c>
      <c r="O64" s="13" t="s">
        <v>102</v>
      </c>
      <c r="P64" s="13" t="s">
        <v>102</v>
      </c>
      <c r="Q64" s="9" t="s">
        <v>102</v>
      </c>
      <c r="R64" s="9" t="s">
        <v>102</v>
      </c>
      <c r="S64" s="9" t="s">
        <v>102</v>
      </c>
      <c r="T64" s="9" t="s">
        <v>102</v>
      </c>
      <c r="U64" s="9" t="s">
        <v>102</v>
      </c>
      <c r="V64" s="9" t="s">
        <v>102</v>
      </c>
      <c r="W64" s="10" t="s">
        <v>102</v>
      </c>
      <c r="X64" s="9" t="s">
        <v>102</v>
      </c>
      <c r="Y64" s="9" t="s">
        <v>102</v>
      </c>
      <c r="Z64" s="9" t="s">
        <v>102</v>
      </c>
      <c r="AA64" s="9" t="s">
        <v>102</v>
      </c>
      <c r="AB64" s="9" t="s">
        <v>102</v>
      </c>
      <c r="AC64" s="10" t="s">
        <v>102</v>
      </c>
      <c r="AD64" s="9" t="s">
        <v>102</v>
      </c>
      <c r="AE64" s="9" t="s">
        <v>102</v>
      </c>
      <c r="AF64" s="11" t="s">
        <v>102</v>
      </c>
      <c r="AG64" s="11" t="s">
        <v>102</v>
      </c>
      <c r="AH64" s="11" t="s">
        <v>102</v>
      </c>
      <c r="AI64" s="11" t="s">
        <v>102</v>
      </c>
      <c r="AJ64" s="16" t="s">
        <v>102</v>
      </c>
      <c r="AK64" s="63" t="s">
        <v>102</v>
      </c>
    </row>
    <row r="65" spans="1:37" x14ac:dyDescent="0.35">
      <c r="A65" s="69" t="s">
        <v>18</v>
      </c>
      <c r="B65" s="72">
        <f t="shared" si="3"/>
        <v>31</v>
      </c>
      <c r="C65" s="26">
        <f t="shared" si="1"/>
        <v>0</v>
      </c>
      <c r="D65" s="26">
        <f t="shared" si="2"/>
        <v>0</v>
      </c>
      <c r="E65" s="25"/>
      <c r="F65" s="47" t="str">
        <f>IF(ISNUMBER(E65),COUNTIF(G65:AK65,"&gt;"&amp;E65),"n/a")</f>
        <v>n/a</v>
      </c>
      <c r="G65" s="22" t="s">
        <v>102</v>
      </c>
      <c r="H65" s="12" t="s">
        <v>102</v>
      </c>
      <c r="I65" s="12" t="s">
        <v>102</v>
      </c>
      <c r="J65" s="12" t="s">
        <v>102</v>
      </c>
      <c r="K65" s="13" t="s">
        <v>102</v>
      </c>
      <c r="L65" s="13" t="s">
        <v>102</v>
      </c>
      <c r="M65" s="13" t="s">
        <v>102</v>
      </c>
      <c r="N65" s="14" t="s">
        <v>102</v>
      </c>
      <c r="O65" s="13" t="s">
        <v>102</v>
      </c>
      <c r="P65" s="13" t="s">
        <v>102</v>
      </c>
      <c r="Q65" s="9" t="s">
        <v>102</v>
      </c>
      <c r="R65" s="9" t="s">
        <v>102</v>
      </c>
      <c r="S65" s="9" t="s">
        <v>102</v>
      </c>
      <c r="T65" s="9" t="s">
        <v>102</v>
      </c>
      <c r="U65" s="9" t="s">
        <v>102</v>
      </c>
      <c r="V65" s="9" t="s">
        <v>102</v>
      </c>
      <c r="W65" s="10" t="s">
        <v>102</v>
      </c>
      <c r="X65" s="9" t="s">
        <v>102</v>
      </c>
      <c r="Y65" s="9" t="s">
        <v>102</v>
      </c>
      <c r="Z65" s="9" t="s">
        <v>102</v>
      </c>
      <c r="AA65" s="9" t="s">
        <v>102</v>
      </c>
      <c r="AB65" s="9" t="s">
        <v>102</v>
      </c>
      <c r="AC65" s="10" t="s">
        <v>102</v>
      </c>
      <c r="AD65" s="9" t="s">
        <v>102</v>
      </c>
      <c r="AE65" s="9" t="s">
        <v>102</v>
      </c>
      <c r="AF65" s="11" t="s">
        <v>102</v>
      </c>
      <c r="AG65" s="11" t="s">
        <v>102</v>
      </c>
      <c r="AH65" s="11" t="s">
        <v>102</v>
      </c>
      <c r="AI65" s="11" t="s">
        <v>102</v>
      </c>
      <c r="AJ65" s="16" t="s">
        <v>102</v>
      </c>
      <c r="AK65" s="63" t="s">
        <v>102</v>
      </c>
    </row>
    <row r="66" spans="1:37" x14ac:dyDescent="0.35">
      <c r="A66" s="69" t="s">
        <v>32</v>
      </c>
      <c r="B66" s="72">
        <f t="shared" si="3"/>
        <v>31</v>
      </c>
      <c r="C66" s="26">
        <f t="shared" si="1"/>
        <v>1.2</v>
      </c>
      <c r="D66" s="26">
        <f t="shared" si="2"/>
        <v>1.2</v>
      </c>
      <c r="E66" s="25">
        <v>12</v>
      </c>
      <c r="F66" s="47">
        <f>IF(ISNUMBER(E66),COUNTIF(G66:AK66,"&gt;"&amp;E66),"n/a")</f>
        <v>0</v>
      </c>
      <c r="G66" s="22" t="s">
        <v>102</v>
      </c>
      <c r="H66" s="12" t="s">
        <v>102</v>
      </c>
      <c r="I66" s="12" t="s">
        <v>102</v>
      </c>
      <c r="J66" s="12" t="s">
        <v>102</v>
      </c>
      <c r="K66" s="13" t="s">
        <v>102</v>
      </c>
      <c r="L66" s="13" t="s">
        <v>102</v>
      </c>
      <c r="M66" s="13" t="s">
        <v>102</v>
      </c>
      <c r="N66" s="14" t="s">
        <v>102</v>
      </c>
      <c r="O66" s="13" t="s">
        <v>102</v>
      </c>
      <c r="P66" s="13" t="s">
        <v>102</v>
      </c>
      <c r="Q66" s="9">
        <v>1.2</v>
      </c>
      <c r="R66" s="9" t="s">
        <v>102</v>
      </c>
      <c r="S66" s="9" t="s">
        <v>102</v>
      </c>
      <c r="T66" s="9" t="s">
        <v>102</v>
      </c>
      <c r="U66" s="9" t="s">
        <v>102</v>
      </c>
      <c r="V66" s="9" t="s">
        <v>102</v>
      </c>
      <c r="W66" s="10" t="s">
        <v>102</v>
      </c>
      <c r="X66" s="9" t="s">
        <v>102</v>
      </c>
      <c r="Y66" s="9" t="s">
        <v>102</v>
      </c>
      <c r="Z66" s="9" t="s">
        <v>102</v>
      </c>
      <c r="AA66" s="9" t="s">
        <v>102</v>
      </c>
      <c r="AB66" s="9" t="s">
        <v>102</v>
      </c>
      <c r="AC66" s="10" t="s">
        <v>102</v>
      </c>
      <c r="AD66" s="9" t="s">
        <v>102</v>
      </c>
      <c r="AE66" s="9" t="s">
        <v>102</v>
      </c>
      <c r="AF66" s="11" t="s">
        <v>102</v>
      </c>
      <c r="AG66" s="11" t="s">
        <v>102</v>
      </c>
      <c r="AH66" s="11" t="s">
        <v>102</v>
      </c>
      <c r="AI66" s="11" t="s">
        <v>102</v>
      </c>
      <c r="AJ66" s="16" t="s">
        <v>102</v>
      </c>
      <c r="AK66" s="63" t="s">
        <v>102</v>
      </c>
    </row>
    <row r="67" spans="1:37" x14ac:dyDescent="0.35">
      <c r="A67" s="69" t="s">
        <v>68</v>
      </c>
      <c r="B67" s="72">
        <f t="shared" si="3"/>
        <v>31</v>
      </c>
      <c r="C67" s="26">
        <f t="shared" si="1"/>
        <v>1.3</v>
      </c>
      <c r="D67" s="26">
        <f t="shared" si="2"/>
        <v>1.1000000000000001</v>
      </c>
      <c r="E67" s="27">
        <v>6000</v>
      </c>
      <c r="F67" s="47">
        <f>IF(ISNUMBER(E67),COUNTIF(G67:AK67,"&gt;"&amp;E67),"n/a")</f>
        <v>0</v>
      </c>
      <c r="G67" s="23" t="s">
        <v>102</v>
      </c>
      <c r="H67" s="12" t="s">
        <v>102</v>
      </c>
      <c r="I67" s="15">
        <v>1.2</v>
      </c>
      <c r="J67" s="15">
        <v>1.3</v>
      </c>
      <c r="K67" s="13">
        <v>1.3</v>
      </c>
      <c r="L67" s="13">
        <v>1.2</v>
      </c>
      <c r="M67" s="13">
        <v>1.2</v>
      </c>
      <c r="N67" s="14">
        <v>1.2</v>
      </c>
      <c r="O67" s="13" t="s">
        <v>102</v>
      </c>
      <c r="P67" s="13">
        <v>1.3</v>
      </c>
      <c r="Q67" s="9" t="s">
        <v>102</v>
      </c>
      <c r="R67" s="9">
        <v>1.1000000000000001</v>
      </c>
      <c r="S67" s="9" t="s">
        <v>102</v>
      </c>
      <c r="T67" s="9" t="s">
        <v>102</v>
      </c>
      <c r="U67" s="9">
        <v>1.2</v>
      </c>
      <c r="V67" s="9" t="s">
        <v>102</v>
      </c>
      <c r="W67" s="10">
        <v>1.2</v>
      </c>
      <c r="X67" s="9">
        <v>1.2</v>
      </c>
      <c r="Y67" s="9" t="s">
        <v>102</v>
      </c>
      <c r="Z67" s="9">
        <v>1.2</v>
      </c>
      <c r="AA67" s="9" t="s">
        <v>102</v>
      </c>
      <c r="AB67" s="9" t="s">
        <v>102</v>
      </c>
      <c r="AC67" s="10">
        <v>1.2</v>
      </c>
      <c r="AD67" s="9" t="s">
        <v>102</v>
      </c>
      <c r="AE67" s="9">
        <v>1.1000000000000001</v>
      </c>
      <c r="AF67" s="11" t="s">
        <v>102</v>
      </c>
      <c r="AG67" s="11" t="s">
        <v>102</v>
      </c>
      <c r="AH67" s="11" t="s">
        <v>102</v>
      </c>
      <c r="AI67" s="11" t="s">
        <v>102</v>
      </c>
      <c r="AJ67" s="16" t="s">
        <v>102</v>
      </c>
      <c r="AK67" s="63" t="s">
        <v>102</v>
      </c>
    </row>
    <row r="68" spans="1:37" x14ac:dyDescent="0.35">
      <c r="A68" s="69" t="s">
        <v>69</v>
      </c>
      <c r="B68" s="72">
        <f t="shared" si="3"/>
        <v>31</v>
      </c>
      <c r="C68" s="26">
        <f t="shared" si="1"/>
        <v>0</v>
      </c>
      <c r="D68" s="26">
        <f t="shared" si="2"/>
        <v>0</v>
      </c>
      <c r="E68" s="27">
        <v>700000</v>
      </c>
      <c r="F68" s="47">
        <f>IF(ISNUMBER(E68),COUNTIF(G68:AK68,"&gt;"&amp;E68),"n/a")</f>
        <v>0</v>
      </c>
      <c r="G68" s="22" t="s">
        <v>101</v>
      </c>
      <c r="H68" s="12" t="s">
        <v>101</v>
      </c>
      <c r="I68" s="12" t="s">
        <v>101</v>
      </c>
      <c r="J68" s="12" t="s">
        <v>101</v>
      </c>
      <c r="K68" s="13" t="s">
        <v>101</v>
      </c>
      <c r="L68" s="13" t="s">
        <v>101</v>
      </c>
      <c r="M68" s="13" t="s">
        <v>101</v>
      </c>
      <c r="N68" s="14" t="s">
        <v>101</v>
      </c>
      <c r="O68" s="13" t="s">
        <v>101</v>
      </c>
      <c r="P68" s="13" t="s">
        <v>101</v>
      </c>
      <c r="Q68" s="9" t="s">
        <v>101</v>
      </c>
      <c r="R68" s="9" t="s">
        <v>101</v>
      </c>
      <c r="S68" s="9" t="s">
        <v>101</v>
      </c>
      <c r="T68" s="9" t="s">
        <v>101</v>
      </c>
      <c r="U68" s="9" t="s">
        <v>101</v>
      </c>
      <c r="V68" s="9" t="s">
        <v>101</v>
      </c>
      <c r="W68" s="10" t="s">
        <v>101</v>
      </c>
      <c r="X68" s="9" t="s">
        <v>101</v>
      </c>
      <c r="Y68" s="9" t="s">
        <v>101</v>
      </c>
      <c r="Z68" s="9" t="s">
        <v>101</v>
      </c>
      <c r="AA68" s="9" t="s">
        <v>101</v>
      </c>
      <c r="AB68" s="9" t="s">
        <v>101</v>
      </c>
      <c r="AC68" s="10" t="s">
        <v>101</v>
      </c>
      <c r="AD68" s="9" t="s">
        <v>101</v>
      </c>
      <c r="AE68" s="9" t="s">
        <v>101</v>
      </c>
      <c r="AF68" s="11" t="s">
        <v>101</v>
      </c>
      <c r="AG68" s="11" t="s">
        <v>101</v>
      </c>
      <c r="AH68" s="11" t="s">
        <v>101</v>
      </c>
      <c r="AI68" s="11" t="s">
        <v>101</v>
      </c>
      <c r="AJ68" s="16" t="s">
        <v>101</v>
      </c>
      <c r="AK68" s="63" t="s">
        <v>101</v>
      </c>
    </row>
    <row r="69" spans="1:37" x14ac:dyDescent="0.35">
      <c r="A69" s="69" t="s">
        <v>26</v>
      </c>
      <c r="B69" s="72">
        <f t="shared" si="3"/>
        <v>31</v>
      </c>
      <c r="C69" s="26">
        <f t="shared" si="1"/>
        <v>1.02</v>
      </c>
      <c r="D69" s="26">
        <f t="shared" si="2"/>
        <v>1.02</v>
      </c>
      <c r="E69" s="25">
        <v>220</v>
      </c>
      <c r="F69" s="47">
        <f>IF(ISNUMBER(E69),COUNTIF(G69:AK69,"&gt;"&amp;E69),"n/a")</f>
        <v>0</v>
      </c>
      <c r="G69" s="22" t="s">
        <v>87</v>
      </c>
      <c r="H69" s="12" t="s">
        <v>87</v>
      </c>
      <c r="I69" s="12" t="s">
        <v>87</v>
      </c>
      <c r="J69" s="12" t="s">
        <v>87</v>
      </c>
      <c r="K69" s="13" t="s">
        <v>87</v>
      </c>
      <c r="L69" s="13" t="s">
        <v>87</v>
      </c>
      <c r="M69" s="13" t="s">
        <v>87</v>
      </c>
      <c r="N69" s="14" t="s">
        <v>87</v>
      </c>
      <c r="O69" s="13" t="s">
        <v>87</v>
      </c>
      <c r="P69" s="13" t="s">
        <v>87</v>
      </c>
      <c r="Q69" s="9" t="s">
        <v>87</v>
      </c>
      <c r="R69" s="9" t="s">
        <v>87</v>
      </c>
      <c r="S69" s="9" t="s">
        <v>87</v>
      </c>
      <c r="T69" s="9" t="s">
        <v>87</v>
      </c>
      <c r="U69" s="9" t="s">
        <v>87</v>
      </c>
      <c r="V69" s="9" t="s">
        <v>87</v>
      </c>
      <c r="W69" s="10" t="s">
        <v>87</v>
      </c>
      <c r="X69" s="9" t="s">
        <v>87</v>
      </c>
      <c r="Y69" s="9" t="s">
        <v>87</v>
      </c>
      <c r="Z69" s="9" t="s">
        <v>87</v>
      </c>
      <c r="AA69" s="9" t="s">
        <v>87</v>
      </c>
      <c r="AB69" s="9" t="s">
        <v>87</v>
      </c>
      <c r="AC69" s="10" t="s">
        <v>87</v>
      </c>
      <c r="AD69" s="9" t="s">
        <v>87</v>
      </c>
      <c r="AE69" s="9" t="s">
        <v>87</v>
      </c>
      <c r="AF69" s="11" t="s">
        <v>87</v>
      </c>
      <c r="AG69" s="11">
        <v>1.02</v>
      </c>
      <c r="AH69" s="11" t="s">
        <v>87</v>
      </c>
      <c r="AI69" s="11" t="s">
        <v>87</v>
      </c>
      <c r="AJ69" s="16" t="s">
        <v>87</v>
      </c>
      <c r="AK69" s="63" t="s">
        <v>87</v>
      </c>
    </row>
    <row r="70" spans="1:37" x14ac:dyDescent="0.35">
      <c r="A70" s="69" t="s">
        <v>25</v>
      </c>
      <c r="B70" s="72">
        <f t="shared" si="3"/>
        <v>31</v>
      </c>
      <c r="C70" s="26">
        <f t="shared" si="1"/>
        <v>0</v>
      </c>
      <c r="D70" s="26">
        <f t="shared" si="2"/>
        <v>0</v>
      </c>
      <c r="E70" s="25">
        <v>220</v>
      </c>
      <c r="F70" s="47">
        <f>IF(ISNUMBER(E70),COUNTIF(G70:AK70,"&gt;"&amp;E70),"n/a")</f>
        <v>0</v>
      </c>
      <c r="G70" s="22" t="s">
        <v>87</v>
      </c>
      <c r="H70" s="12" t="s">
        <v>87</v>
      </c>
      <c r="I70" s="12" t="s">
        <v>87</v>
      </c>
      <c r="J70" s="12" t="s">
        <v>87</v>
      </c>
      <c r="K70" s="13" t="s">
        <v>87</v>
      </c>
      <c r="L70" s="13" t="s">
        <v>87</v>
      </c>
      <c r="M70" s="13" t="s">
        <v>87</v>
      </c>
      <c r="N70" s="14" t="s">
        <v>87</v>
      </c>
      <c r="O70" s="13" t="s">
        <v>87</v>
      </c>
      <c r="P70" s="13" t="s">
        <v>87</v>
      </c>
      <c r="Q70" s="9" t="s">
        <v>87</v>
      </c>
      <c r="R70" s="9" t="s">
        <v>87</v>
      </c>
      <c r="S70" s="9" t="s">
        <v>87</v>
      </c>
      <c r="T70" s="9" t="s">
        <v>87</v>
      </c>
      <c r="U70" s="9" t="s">
        <v>87</v>
      </c>
      <c r="V70" s="9" t="s">
        <v>87</v>
      </c>
      <c r="W70" s="10" t="s">
        <v>87</v>
      </c>
      <c r="X70" s="9" t="s">
        <v>87</v>
      </c>
      <c r="Y70" s="9" t="s">
        <v>87</v>
      </c>
      <c r="Z70" s="9" t="s">
        <v>87</v>
      </c>
      <c r="AA70" s="9" t="s">
        <v>87</v>
      </c>
      <c r="AB70" s="9" t="s">
        <v>87</v>
      </c>
      <c r="AC70" s="10" t="s">
        <v>87</v>
      </c>
      <c r="AD70" s="9" t="s">
        <v>87</v>
      </c>
      <c r="AE70" s="9" t="s">
        <v>87</v>
      </c>
      <c r="AF70" s="11" t="s">
        <v>87</v>
      </c>
      <c r="AG70" s="11" t="s">
        <v>87</v>
      </c>
      <c r="AH70" s="11" t="s">
        <v>87</v>
      </c>
      <c r="AI70" s="11" t="s">
        <v>87</v>
      </c>
      <c r="AJ70" s="16" t="s">
        <v>87</v>
      </c>
      <c r="AK70" s="63" t="s">
        <v>87</v>
      </c>
    </row>
    <row r="71" spans="1:37" x14ac:dyDescent="0.35">
      <c r="A71" s="69" t="s">
        <v>70</v>
      </c>
      <c r="B71" s="72">
        <f t="shared" si="3"/>
        <v>31</v>
      </c>
      <c r="C71" s="26">
        <f t="shared" si="1"/>
        <v>0</v>
      </c>
      <c r="D71" s="26">
        <f t="shared" si="2"/>
        <v>0</v>
      </c>
      <c r="E71" s="25"/>
      <c r="F71" s="47" t="str">
        <f>IF(ISNUMBER(E71),COUNTIF(G71:AK71,"&gt;"&amp;E71),"n/a")</f>
        <v>n/a</v>
      </c>
      <c r="G71" s="22" t="s">
        <v>103</v>
      </c>
      <c r="H71" s="12" t="s">
        <v>103</v>
      </c>
      <c r="I71" s="12" t="s">
        <v>103</v>
      </c>
      <c r="J71" s="12" t="s">
        <v>103</v>
      </c>
      <c r="K71" s="13" t="s">
        <v>103</v>
      </c>
      <c r="L71" s="13" t="s">
        <v>103</v>
      </c>
      <c r="M71" s="13" t="s">
        <v>103</v>
      </c>
      <c r="N71" s="14" t="s">
        <v>103</v>
      </c>
      <c r="O71" s="13" t="s">
        <v>103</v>
      </c>
      <c r="P71" s="13" t="s">
        <v>103</v>
      </c>
      <c r="Q71" s="9" t="s">
        <v>103</v>
      </c>
      <c r="R71" s="9" t="s">
        <v>103</v>
      </c>
      <c r="S71" s="9" t="s">
        <v>103</v>
      </c>
      <c r="T71" s="9" t="s">
        <v>103</v>
      </c>
      <c r="U71" s="9" t="s">
        <v>103</v>
      </c>
      <c r="V71" s="9" t="s">
        <v>103</v>
      </c>
      <c r="W71" s="10" t="s">
        <v>103</v>
      </c>
      <c r="X71" s="9" t="s">
        <v>103</v>
      </c>
      <c r="Y71" s="9" t="s">
        <v>103</v>
      </c>
      <c r="Z71" s="9" t="s">
        <v>103</v>
      </c>
      <c r="AA71" s="9" t="s">
        <v>103</v>
      </c>
      <c r="AB71" s="9" t="s">
        <v>103</v>
      </c>
      <c r="AC71" s="10" t="s">
        <v>103</v>
      </c>
      <c r="AD71" s="9" t="s">
        <v>103</v>
      </c>
      <c r="AE71" s="9" t="s">
        <v>103</v>
      </c>
      <c r="AF71" s="11" t="s">
        <v>103</v>
      </c>
      <c r="AG71" s="11" t="s">
        <v>103</v>
      </c>
      <c r="AH71" s="11" t="s">
        <v>103</v>
      </c>
      <c r="AI71" s="11" t="s">
        <v>103</v>
      </c>
      <c r="AJ71" s="16" t="s">
        <v>103</v>
      </c>
      <c r="AK71" s="63" t="s">
        <v>103</v>
      </c>
    </row>
    <row r="72" spans="1:37" x14ac:dyDescent="0.35">
      <c r="A72" s="69" t="s">
        <v>71</v>
      </c>
      <c r="B72" s="72">
        <f t="shared" si="3"/>
        <v>31</v>
      </c>
      <c r="C72" s="26">
        <f t="shared" si="1"/>
        <v>0</v>
      </c>
      <c r="D72" s="26">
        <f t="shared" si="2"/>
        <v>0</v>
      </c>
      <c r="E72" s="25"/>
      <c r="F72" s="47" t="str">
        <f>IF(ISNUMBER(E72),COUNTIF(G72:AK72,"&gt;"&amp;E72),"n/a")</f>
        <v>n/a</v>
      </c>
      <c r="G72" s="22" t="s">
        <v>95</v>
      </c>
      <c r="H72" s="12" t="s">
        <v>95</v>
      </c>
      <c r="I72" s="12" t="s">
        <v>95</v>
      </c>
      <c r="J72" s="12" t="s">
        <v>95</v>
      </c>
      <c r="K72" s="13" t="s">
        <v>95</v>
      </c>
      <c r="L72" s="13" t="s">
        <v>95</v>
      </c>
      <c r="M72" s="13" t="s">
        <v>95</v>
      </c>
      <c r="N72" s="14" t="s">
        <v>95</v>
      </c>
      <c r="O72" s="13" t="s">
        <v>95</v>
      </c>
      <c r="P72" s="13" t="s">
        <v>95</v>
      </c>
      <c r="Q72" s="9" t="s">
        <v>95</v>
      </c>
      <c r="R72" s="9" t="s">
        <v>95</v>
      </c>
      <c r="S72" s="9" t="s">
        <v>95</v>
      </c>
      <c r="T72" s="9" t="s">
        <v>95</v>
      </c>
      <c r="U72" s="9" t="s">
        <v>95</v>
      </c>
      <c r="V72" s="9" t="s">
        <v>95</v>
      </c>
      <c r="W72" s="10" t="s">
        <v>95</v>
      </c>
      <c r="X72" s="9" t="s">
        <v>95</v>
      </c>
      <c r="Y72" s="9" t="s">
        <v>95</v>
      </c>
      <c r="Z72" s="9" t="s">
        <v>95</v>
      </c>
      <c r="AA72" s="9" t="s">
        <v>95</v>
      </c>
      <c r="AB72" s="9" t="s">
        <v>95</v>
      </c>
      <c r="AC72" s="10" t="s">
        <v>95</v>
      </c>
      <c r="AD72" s="9" t="s">
        <v>95</v>
      </c>
      <c r="AE72" s="9" t="s">
        <v>95</v>
      </c>
      <c r="AF72" s="11" t="s">
        <v>95</v>
      </c>
      <c r="AG72" s="11" t="s">
        <v>95</v>
      </c>
      <c r="AH72" s="11" t="s">
        <v>95</v>
      </c>
      <c r="AI72" s="11" t="s">
        <v>95</v>
      </c>
      <c r="AJ72" s="16" t="s">
        <v>95</v>
      </c>
      <c r="AK72" s="63" t="s">
        <v>95</v>
      </c>
    </row>
    <row r="73" spans="1:37" x14ac:dyDescent="0.35">
      <c r="A73" s="69" t="s">
        <v>72</v>
      </c>
      <c r="B73" s="72">
        <f t="shared" si="3"/>
        <v>31</v>
      </c>
      <c r="C73" s="26">
        <f t="shared" si="1"/>
        <v>0</v>
      </c>
      <c r="D73" s="26">
        <f t="shared" si="2"/>
        <v>0</v>
      </c>
      <c r="E73" s="25">
        <v>1</v>
      </c>
      <c r="F73" s="47">
        <f>IF(ISNUMBER(E73),COUNTIF(G73:AK73,"&gt;"&amp;E73),"n/a")</f>
        <v>0</v>
      </c>
      <c r="G73" s="22" t="s">
        <v>104</v>
      </c>
      <c r="H73" s="12" t="s">
        <v>104</v>
      </c>
      <c r="I73" s="12" t="s">
        <v>104</v>
      </c>
      <c r="J73" s="12" t="s">
        <v>104</v>
      </c>
      <c r="K73" s="13" t="s">
        <v>104</v>
      </c>
      <c r="L73" s="13" t="s">
        <v>104</v>
      </c>
      <c r="M73" s="13" t="s">
        <v>104</v>
      </c>
      <c r="N73" s="14" t="s">
        <v>104</v>
      </c>
      <c r="O73" s="13" t="s">
        <v>104</v>
      </c>
      <c r="P73" s="13" t="s">
        <v>104</v>
      </c>
      <c r="Q73" s="9" t="s">
        <v>104</v>
      </c>
      <c r="R73" s="9" t="s">
        <v>104</v>
      </c>
      <c r="S73" s="9" t="s">
        <v>104</v>
      </c>
      <c r="T73" s="9" t="s">
        <v>104</v>
      </c>
      <c r="U73" s="9" t="s">
        <v>104</v>
      </c>
      <c r="V73" s="9" t="s">
        <v>104</v>
      </c>
      <c r="W73" s="10" t="s">
        <v>104</v>
      </c>
      <c r="X73" s="9" t="s">
        <v>104</v>
      </c>
      <c r="Y73" s="9" t="s">
        <v>104</v>
      </c>
      <c r="Z73" s="9" t="s">
        <v>104</v>
      </c>
      <c r="AA73" s="9" t="s">
        <v>104</v>
      </c>
      <c r="AB73" s="9" t="s">
        <v>104</v>
      </c>
      <c r="AC73" s="10" t="s">
        <v>104</v>
      </c>
      <c r="AD73" s="9" t="s">
        <v>104</v>
      </c>
      <c r="AE73" s="9" t="s">
        <v>104</v>
      </c>
      <c r="AF73" s="11" t="s">
        <v>104</v>
      </c>
      <c r="AG73" s="11" t="s">
        <v>104</v>
      </c>
      <c r="AH73" s="11" t="s">
        <v>104</v>
      </c>
      <c r="AI73" s="11" t="s">
        <v>104</v>
      </c>
      <c r="AJ73" s="16" t="s">
        <v>104</v>
      </c>
      <c r="AK73" s="63" t="s">
        <v>104</v>
      </c>
    </row>
    <row r="74" spans="1:37" x14ac:dyDescent="0.35">
      <c r="A74" s="69" t="s">
        <v>24</v>
      </c>
      <c r="B74" s="72">
        <f t="shared" si="3"/>
        <v>31</v>
      </c>
      <c r="C74" s="26">
        <f t="shared" si="1"/>
        <v>0</v>
      </c>
      <c r="D74" s="26">
        <f t="shared" si="2"/>
        <v>0</v>
      </c>
      <c r="E74" s="25"/>
      <c r="F74" s="47" t="str">
        <f>IF(ISNUMBER(E74),COUNTIF(G74:AK74,"&gt;"&amp;E74),"n/a")</f>
        <v>n/a</v>
      </c>
      <c r="G74" s="22" t="s">
        <v>95</v>
      </c>
      <c r="H74" s="12" t="s">
        <v>95</v>
      </c>
      <c r="I74" s="12" t="s">
        <v>95</v>
      </c>
      <c r="J74" s="12" t="s">
        <v>95</v>
      </c>
      <c r="K74" s="13" t="s">
        <v>95</v>
      </c>
      <c r="L74" s="13" t="s">
        <v>95</v>
      </c>
      <c r="M74" s="13" t="s">
        <v>95</v>
      </c>
      <c r="N74" s="14" t="s">
        <v>95</v>
      </c>
      <c r="O74" s="13" t="s">
        <v>95</v>
      </c>
      <c r="P74" s="13" t="s">
        <v>95</v>
      </c>
      <c r="Q74" s="9" t="s">
        <v>95</v>
      </c>
      <c r="R74" s="9" t="s">
        <v>95</v>
      </c>
      <c r="S74" s="9" t="s">
        <v>95</v>
      </c>
      <c r="T74" s="9" t="s">
        <v>95</v>
      </c>
      <c r="U74" s="9" t="s">
        <v>95</v>
      </c>
      <c r="V74" s="9" t="s">
        <v>95</v>
      </c>
      <c r="W74" s="10" t="s">
        <v>95</v>
      </c>
      <c r="X74" s="9" t="s">
        <v>95</v>
      </c>
      <c r="Y74" s="9" t="s">
        <v>95</v>
      </c>
      <c r="Z74" s="9" t="s">
        <v>95</v>
      </c>
      <c r="AA74" s="9" t="s">
        <v>95</v>
      </c>
      <c r="AB74" s="9" t="s">
        <v>95</v>
      </c>
      <c r="AC74" s="10" t="s">
        <v>95</v>
      </c>
      <c r="AD74" s="9" t="s">
        <v>95</v>
      </c>
      <c r="AE74" s="9" t="s">
        <v>95</v>
      </c>
      <c r="AF74" s="11" t="s">
        <v>95</v>
      </c>
      <c r="AG74" s="11" t="s">
        <v>95</v>
      </c>
      <c r="AH74" s="11" t="s">
        <v>95</v>
      </c>
      <c r="AI74" s="11" t="s">
        <v>95</v>
      </c>
      <c r="AJ74" s="16" t="s">
        <v>95</v>
      </c>
      <c r="AK74" s="63" t="s">
        <v>95</v>
      </c>
    </row>
    <row r="75" spans="1:37" x14ac:dyDescent="0.35">
      <c r="A75" s="69" t="s">
        <v>73</v>
      </c>
      <c r="B75" s="72">
        <f t="shared" si="3"/>
        <v>31</v>
      </c>
      <c r="C75" s="26">
        <f t="shared" si="1"/>
        <v>0</v>
      </c>
      <c r="D75" s="26">
        <f t="shared" si="2"/>
        <v>0</v>
      </c>
      <c r="E75" s="25"/>
      <c r="F75" s="47" t="str">
        <f>IF(ISNUMBER(E75),COUNTIF(G75:AK75,"&gt;"&amp;E75),"n/a")</f>
        <v>n/a</v>
      </c>
      <c r="G75" s="24" t="s">
        <v>85</v>
      </c>
      <c r="H75" s="17" t="s">
        <v>85</v>
      </c>
      <c r="I75" s="17" t="s">
        <v>85</v>
      </c>
      <c r="J75" s="17" t="s">
        <v>85</v>
      </c>
      <c r="K75" s="18" t="s">
        <v>85</v>
      </c>
      <c r="L75" s="18" t="s">
        <v>85</v>
      </c>
      <c r="M75" s="18" t="s">
        <v>85</v>
      </c>
      <c r="N75" s="19" t="s">
        <v>85</v>
      </c>
      <c r="O75" s="18" t="s">
        <v>85</v>
      </c>
      <c r="P75" s="18" t="s">
        <v>85</v>
      </c>
      <c r="Q75" s="20" t="s">
        <v>85</v>
      </c>
      <c r="R75" s="20" t="s">
        <v>85</v>
      </c>
      <c r="S75" s="20" t="s">
        <v>85</v>
      </c>
      <c r="T75" s="20" t="s">
        <v>85</v>
      </c>
      <c r="U75" s="20" t="s">
        <v>85</v>
      </c>
      <c r="V75" s="20" t="s">
        <v>85</v>
      </c>
      <c r="W75" s="21" t="s">
        <v>85</v>
      </c>
      <c r="X75" s="20" t="s">
        <v>85</v>
      </c>
      <c r="Y75" s="20" t="s">
        <v>85</v>
      </c>
      <c r="Z75" s="20" t="s">
        <v>85</v>
      </c>
      <c r="AA75" s="20" t="s">
        <v>85</v>
      </c>
      <c r="AB75" s="20" t="s">
        <v>85</v>
      </c>
      <c r="AC75" s="21" t="s">
        <v>85</v>
      </c>
      <c r="AD75" s="20" t="s">
        <v>85</v>
      </c>
      <c r="AE75" s="20" t="s">
        <v>85</v>
      </c>
      <c r="AF75" s="28" t="s">
        <v>85</v>
      </c>
      <c r="AG75" s="28" t="s">
        <v>85</v>
      </c>
      <c r="AH75" s="28" t="s">
        <v>85</v>
      </c>
      <c r="AI75" s="28" t="s">
        <v>85</v>
      </c>
      <c r="AJ75" s="29" t="s">
        <v>85</v>
      </c>
      <c r="AK75" s="64" t="s">
        <v>85</v>
      </c>
    </row>
    <row r="76" spans="1:37" s="43" customFormat="1" ht="15" thickBot="1" x14ac:dyDescent="0.4">
      <c r="A76" s="70" t="s">
        <v>124</v>
      </c>
      <c r="B76" s="73">
        <f t="shared" si="3"/>
        <v>10</v>
      </c>
      <c r="C76" s="49">
        <f t="shared" si="1"/>
        <v>96.6</v>
      </c>
      <c r="D76" s="49">
        <f t="shared" si="2"/>
        <v>87.7</v>
      </c>
      <c r="E76" s="48" t="s">
        <v>125</v>
      </c>
      <c r="F76" s="50" t="str">
        <f>IF(ISNUMBER(E76),COUNTIF(G76:AK76,"&gt;"&amp;E76),"n/a")</f>
        <v>n/a</v>
      </c>
      <c r="G76" s="67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>
        <v>88</v>
      </c>
      <c r="AC76" s="65">
        <v>92.1</v>
      </c>
      <c r="AD76" s="65">
        <v>88.1</v>
      </c>
      <c r="AE76" s="65">
        <v>87.7</v>
      </c>
      <c r="AF76" s="65">
        <v>87.7</v>
      </c>
      <c r="AG76" s="65">
        <v>93.6</v>
      </c>
      <c r="AH76" s="65">
        <v>91.3</v>
      </c>
      <c r="AI76" s="65">
        <v>96.6</v>
      </c>
      <c r="AJ76" s="65">
        <v>91.3</v>
      </c>
      <c r="AK76" s="66">
        <v>94.4</v>
      </c>
    </row>
    <row r="77" spans="1:37" x14ac:dyDescent="0.35">
      <c r="A77" s="5" t="s">
        <v>110</v>
      </c>
    </row>
    <row r="78" spans="1:37" x14ac:dyDescent="0.35">
      <c r="A78" s="5" t="s">
        <v>111</v>
      </c>
    </row>
    <row r="79" spans="1:37" x14ac:dyDescent="0.35">
      <c r="A79" s="5" t="s">
        <v>112</v>
      </c>
    </row>
    <row r="80" spans="1:37" x14ac:dyDescent="0.35">
      <c r="A80" s="74" t="s">
        <v>126</v>
      </c>
      <c r="B80" s="75"/>
      <c r="C80" s="75"/>
      <c r="D80" s="75"/>
      <c r="E80" s="75"/>
    </row>
  </sheetData>
  <mergeCells count="7">
    <mergeCell ref="G10:AK10"/>
    <mergeCell ref="F10:F11"/>
    <mergeCell ref="A10:A11"/>
    <mergeCell ref="B10:B11"/>
    <mergeCell ref="C10:C11"/>
    <mergeCell ref="D10:D11"/>
    <mergeCell ref="E10:E11"/>
  </mergeCells>
  <conditionalFormatting sqref="G14:O14 Q14:AJ14">
    <cfRule type="expression" dxfId="0" priority="2">
      <formula>AND(ISNUMBER(G14),G14&gt;$E$14)</formula>
    </cfRule>
  </conditionalFormatting>
  <pageMargins left="0.7" right="0.7" top="0.75" bottom="0.75" header="0.3" footer="0.3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RB-CASA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Jutzi, Mallory (MOECC)</dc:creator>
  <cp:lastModifiedBy>Jutzi, Mallory (MECP)</cp:lastModifiedBy>
  <cp:lastPrinted>2021-07-07T19:42:32Z</cp:lastPrinted>
  <dcterms:created xsi:type="dcterms:W3CDTF">2016-03-23T16:11:12Z</dcterms:created>
  <dcterms:modified xsi:type="dcterms:W3CDTF">2022-09-30T13:59:59Z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2021-12-17T17:07:48Z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